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<sst xmlns="http://schemas.openxmlformats.org/spreadsheetml/2006/main" count="278" uniqueCount="146">
  <si>
    <t xml:space="preserve">  Т.Ю.Киселева  </t>
  </si>
  <si>
    <t>8(49236) 2-26-36</t>
  </si>
  <si>
    <t>Удельный вес муниципальных общеобразовательных учреждений, в которых оценка деятельности общеобразовательных организаций,их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общего образования составил 100%.</t>
  </si>
  <si>
    <t>Основное мероприятие 40.Оснащение пункта проведения экзаменов системы  видеонаблюдения при проведении государственной итоговой аттестации по образовательным программам  среднего общего образования в МОУ "Красногорбатская средняя общеобразовательная школа"</t>
  </si>
  <si>
    <t xml:space="preserve">за 2015 год </t>
  </si>
  <si>
    <t>Удельный вес обучающихся 1-11 классов,обеспеченных горячим питанием, от общей численности обучающихся составил 90% от базового значения 86%.</t>
  </si>
  <si>
    <t>Доля детей-сирот и детей, оставшихся без попечения родителей, - всего, в том числе переданных неродственикам (в приемные семьи, на усыновление (удочерение), под опеку (попечительство)) составлила 3,4 % от базового4% .</t>
  </si>
  <si>
    <t>Доля детей и подростков, охваченных всеми формами отдыха и оздоровления к общему числу школьников в возрасте от 6,5 до 17 лет (ключительно) составила 100% от базового значения 85%.</t>
  </si>
  <si>
    <t>организация питания уч-ся в каникулярное время в оздоровительных лагерях с дневным пребыванием детей - 1527 чел.,выплата з/пл с начислением в ФСС сторожам-4 чел.загородного лагеря "Зеленая поляна".</t>
  </si>
  <si>
    <t>Основное мероприятие 37. Приобретение  и установка тахографов на транспортные средства в МОУ в рамках подпрограммы "Организация общего, дополнительного образования детей и управление процессом его развития"</t>
  </si>
  <si>
    <t>Основное мероприятие 39.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"Организация общего, дополнительного образования детей и управление процессом его развития"</t>
  </si>
  <si>
    <t>Основное мероприятие 41.Мероприятие по обеспечению мер по повышению эффективности реализации молодежной политики в МОУ "Новлянская средняя общеобразовательная школа" по итогам конкурса "Важное дело" в 2015 году"</t>
  </si>
  <si>
    <t>Основное мероприятие 1.Оздоровление детей в каникулярное время</t>
  </si>
  <si>
    <t>Основное мероприятие 2. Софинансирование расходов по оздоровлению детей в каникулярное время</t>
  </si>
  <si>
    <t>Основное мероприятие 1. Обеспечение мероприятий на организацию питания обучающихся, воспитанников МОУ</t>
  </si>
  <si>
    <t>Основное мероприятие 2. Предоставление дополнительного финансового обеспечения мероприятий по организации питания 1-4 кл в МОУ</t>
  </si>
  <si>
    <t>Основное мероприятие 3. Обеспечение мероприятий на организацию питания обучающихся, детей-инвалидов 5-11 кл. МОУ</t>
  </si>
  <si>
    <t>Основное мероприятие 1. Содержание ребенка в семье опекуна и приемной семье, а также вознаграждение, причитающееся приемному родителю</t>
  </si>
  <si>
    <t>Основное мероприятие 2. Обеспечение полномочий по организации и осуществлению деятельности по опеки и попечительству в отношении несовершеннолетних граждан</t>
  </si>
  <si>
    <t>Основное мероприятие 3. Обеспечение предоставления 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</si>
  <si>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тыс.руб.</t>
  </si>
  <si>
    <t>на начало текущего года</t>
  </si>
  <si>
    <t>областной бюджет</t>
  </si>
  <si>
    <t>местный бюджет</t>
  </si>
  <si>
    <t>внебюджетные источники</t>
  </si>
  <si>
    <t>по управлению образования администрации Селивановского района</t>
  </si>
  <si>
    <t>Фактически исполнено</t>
  </si>
  <si>
    <t>Выполнение программы за весь период в % (гр.6/гр.2)</t>
  </si>
  <si>
    <t>за весь период реализации программы (гр.4+гр.5)</t>
  </si>
  <si>
    <t xml:space="preserve">Начальник управления образования                                                                     </t>
  </si>
  <si>
    <t>Директор МУ  "Центр БУ и МР системы образования"</t>
  </si>
  <si>
    <t>Н.В. Новикова</t>
  </si>
  <si>
    <t>за отчетный период текущего года (нарастающим итогом)</t>
  </si>
  <si>
    <t>Подпрограмма 4 : Обеспечение защиты прав и интересов детей-сирот и детей, оставшихся без попечения родителей</t>
  </si>
  <si>
    <t xml:space="preserve">Подпрограмма 3 : Организация питания обучающихся образовательных организаций </t>
  </si>
  <si>
    <t>Подпрограмма 2 : Организация отдыха и оздоровления детей и подростков</t>
  </si>
  <si>
    <t>Подпрограмма 1: Организация общего, дополнительного образования детей и управление процессом его развития</t>
  </si>
  <si>
    <t>Муниципальная программа "Развитие образования Селивановского района на 2014-2020 годы"</t>
  </si>
  <si>
    <t>Муниципальная программа "Обеспечение общественного порядка и профилактика правонарушений в Селивановском районе на 2013-2015 годы"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</si>
  <si>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Селивановском районе на 2014-2016 годы"</t>
  </si>
  <si>
    <t>1. Проведение районных соревнований "Школа безопасности", участие сборной команды в областных соревнованиях "Школа безоапсности" и в слете "Юный спасатель"</t>
  </si>
  <si>
    <t>федеральный бюджет</t>
  </si>
  <si>
    <t>ИТОГО ПО ПРОГРАММЕ :</t>
  </si>
  <si>
    <t>ВСЕГО ПО ПРОГРАММАМ :</t>
  </si>
  <si>
    <t>Информация о ходе финансирования и реализации муниципальных программ (подпрограмм)</t>
  </si>
  <si>
    <t>Приложение № 7 к Порядку разработки, реализации и оценки эффективности муниципальных программ Селивановского района</t>
  </si>
  <si>
    <t xml:space="preserve">Наименование муниципальной программы (подпрограммы), источники финансирования </t>
  </si>
  <si>
    <t>Объем финансирования на весь период реализации муниципальной программы</t>
  </si>
  <si>
    <t>Лимит годовой или предусмотрено средств*</t>
  </si>
  <si>
    <t>Выполнение программы за отчетный период в % (гр.5/гр.3)</t>
  </si>
  <si>
    <t>Краткая информация по выполнению программых мероприятий за отчетный период текущего года</t>
  </si>
  <si>
    <t>Краткая характеристика оценки показателей эффективности реализации программы (соответствие достигнутых за год результатов плановым показателям, утвержденным в программе)***</t>
  </si>
  <si>
    <t>Муниципальная программа "Повышение безопасности дорожного движения в Селивановском районе на 2014-2016 годах"</t>
  </si>
  <si>
    <t>1.Мероприятия, направленные на совершенствование деятельности в области безопасности дорожного движения</t>
  </si>
  <si>
    <t>Основное мероприятие 1. Развитие дошкольного образования</t>
  </si>
  <si>
    <t>Мероприятие 1.1. Обеспечение деятельности МДОО</t>
  </si>
  <si>
    <t>Мероприятие 1.2. Обеспечение гос.гарантий реализации прав на получение общедоступного и бесплатного дошкольного образования</t>
  </si>
  <si>
    <t>Мероприятие 1.3. Социальная поддержка детей-инвалидов дошкольного возраста</t>
  </si>
  <si>
    <t>Мероприятие 1.4. Компенсация части родит.платы за присмотр и уход за детьми в образов.организациях, реализующих образов. программу дошкольного образования</t>
  </si>
  <si>
    <t>Основное мероприятие 2. Развитие начального, основного, среднего общего образования</t>
  </si>
  <si>
    <t>Мероприятие 2.1.. Обеспечение деятельности (оказание услуг) МОО</t>
  </si>
  <si>
    <t>Мероприятие 2.2. Обеспечение госуд.гарантий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</t>
  </si>
  <si>
    <t>Мероприятие 3.1. Обеспечение деятельности (оказание услуг) МУ дополнительного образования джетей</t>
  </si>
  <si>
    <t>Мероприятие 3.2. Софинансирование расходных обязательств, возникающих при доведении средней зарплаты педработников МОО доп.образования детей</t>
  </si>
  <si>
    <t xml:space="preserve"> Основное мероприятие 4. Социальные гарантии работникам образования</t>
  </si>
  <si>
    <t xml:space="preserve"> Основное мероприятие 5. Обеспечение деятельности аппарата управления образования, МУ "Центр бухгалтерского учета и методической работы системы образования", МУ "Центр хозяйственного обслуживания системы образования"</t>
  </si>
  <si>
    <t>Мероприятие 5.1. Расходы на выплаты по оплате труда работников муниципальных органов</t>
  </si>
  <si>
    <t>Мероприятие 5.2. Обеспечение деят-ти (оказание услуг) МУ ЦБУ и МР системы образования"</t>
  </si>
  <si>
    <t>Мероприятие 5.3. Обеспечение деят-ти (оказание услуг) МУ ЦХО системы образования"</t>
  </si>
  <si>
    <t>Основное мероприятие 6. Ремонт зданий МДОУ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</si>
  <si>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Основное мероприятие 7. Ремонт здания МОУ 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</si>
  <si>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Основное мероприятие 8. Приобретение автобуса "Газель" МОУ "Малышевская средняя общеобразовательная школа"</t>
  </si>
  <si>
    <t>Основное мероприятие 9. Капитальный ремонт здания МОУ "Красногорбатская средняя общеобразовательная школа"</t>
  </si>
  <si>
    <t xml:space="preserve">Основное мероприятие 11. Приобретение оборудования для оснащения дополнительных мест  МДОУ Детский сад №3 "Теремок", МДОУ №6 с.Малышево в рамках модернизации региональных систем дошкольного образования </t>
  </si>
  <si>
    <t>Основное мероприятие 12.Противопожарная обработка чердачных помещений МДОУ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</si>
  <si>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Основное мероприятие 13. Ремонт запасных выходов в МДОУ в целях выполнения мероприятий, направленных на повышение эффективности бюджетных расходов</t>
  </si>
  <si>
    <t>Основное мероприятие 14. Ремонт запасных выходов в МОУ в целях выполнения мероприятий, направленных на повышение эффективности бюджетных расходов</t>
  </si>
  <si>
    <t>Основное мероприятие 15. Ремонт медицинских кабинетов в муницип. дошкольных образовательных учреждений в целях повышения эффективности бюджетных расходов</t>
  </si>
  <si>
    <t>Основное мероприятие 16. Постоянное профессиональное развитие работников в МДОУ через механизм повышения квалификации в целях повышения эффективности бюджетных расходов социальной сферы</t>
  </si>
  <si>
    <t>Основное мероприятие 17. Постоянное профессиональное развитие работников в МОУ через механизм повышения квалификации в целях повышения эффективности бюджетных расходов социальной сферы</t>
  </si>
  <si>
    <t>Основное мероприятие 18. Постоянное профессиональное развитие работников в МОУ по внешкольной работе с детьми через механизм повышения квалификации в целях повышения эффективности бюджетных расходов социальной сферы</t>
  </si>
  <si>
    <t>Основное мероприятие 19. Оснащение спортивного зала МОУ ДОД "ДООСЦ" спортивным инвентарем в целях повышения эффективности бюджетных расходов социальной сферы</t>
  </si>
  <si>
    <t>Основное мероприятие 20. Приобретение запасных частей и ремонт автобусов МОУ в целях выполнения мероприятий, направленных на повышение эффективности бюджетных расходов</t>
  </si>
  <si>
    <t>Основное мероприятие 21. Создание в общеобразовательных организациях условий для инклюзивного образования детей-инвалидов, в т.ч. создание универсальной безбарьерной среды для беспрепятственного доступа и оснащение общеобразовательных организаций специальным, в т.ч. учебным, реабилитационным, компьютерным оборудованием и автотранспортом</t>
  </si>
  <si>
    <t>Основное мероприятие 22. Ремонт здания МОУ ДОД "Центр внешкольной работы" в целях выполнения мероприятий, направленных на повышение эффективности бюджетных расходов</t>
  </si>
  <si>
    <t>Основное мероприятие 23. Ремонт крыши МОУ ДОД "Детский оздоровительно-образовательный спортивный центр" в целях выполнения мероприятий, направленных на повышение эффективности бюджетных расходов</t>
  </si>
  <si>
    <t>Основное мероприятие 24. Оборудование автобусов МОУ удерживающими устройствами, используемыми при перевозке детей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</si>
  <si>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Основное мероприятие 25. Подключение МОУ к региональному образовательному порталу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</si>
  <si>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Основное мероприятие 26. Замена, утепление и ремонт оконных блоков зданий МДОУ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</si>
  <si>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Основное мероприятие 27. Замена, утепление и ремонт оконных блоков зданий МОУ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</si>
  <si>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Основное мероприятие 28. Капитальный ремонт зданий МДОУ №2 "Ладушки" п.Кр.Горбатка и МОУ Волосатовская средняя общеобразовательная школа под размещение групп дошкольного возраста</t>
  </si>
  <si>
    <t>Основное мероприятие 29. Поощрение лучших учителей</t>
  </si>
  <si>
    <t>Основное мероприятие 30. Приобретение школьного автобуса для нужд МОУ "Малышевская средняя общеобразоватиельная школа"</t>
  </si>
  <si>
    <t>Основное мероприятие 31. Текущий ремонт здания МОУ "Красногорбатская основная общеобразовательная школа" в рамках подпрограммы "Организация общего, дополнительного образования детей и управление процессом его развития"</t>
  </si>
  <si>
    <t>Основное мероприятие 32. Приобретение и установка оборудования в МОУ "Красногорбатская средняя общеобразовательная школа" в рамках подпрограммы "Организация общего, дополнительного образования детей и управление процессом его развития"</t>
  </si>
  <si>
    <t>Основное мероприятие 33. Проведение специальной оценки условий труда в МДОУ в рамках подпрограммы "Организация общего, дополнительного образования детей и управление процессом его развития"</t>
  </si>
  <si>
    <t>Основное мероприятие 34. Проведение специальной оценки условий труда в МОУ в рамках подпрограммы "Организация общего, дополнительного образования детей и управление процессом его развития"</t>
  </si>
  <si>
    <t>Основное мероприятие 35. Приобретение материалов для замены проводки СОУЭ в МДОУ в рамках подпрограммы "Организация общего, дополнительного образования детей и управление процессом его развития"</t>
  </si>
  <si>
    <t>Основное мероприятие 36. Приобретение материалов для замены проводки СОУЭ в МОУ в рамках подпрограммы "Организация общего, дополнительного образования детей и управление процессом его развития"</t>
  </si>
  <si>
    <t>Основное мероприятие 10. Реализация мероприятий по модернизации региональных систем дошкольного образования (МДОУ Детский сад №3 "Теремок", МДОУ Детский сад №4 "Светлячок", МДОУ детский сад №15 д.Новлянка, МДОУ №6 с.Малышево)</t>
  </si>
  <si>
    <t>Основное мероприятие 38. Ежемесячное обслуживание оборудования системы "ГЛОНАСС" на транспортных средствах в МОУ в рамках подпрограммы "Организация общего, дополнительного образования детей и управление процессом его развития"</t>
  </si>
  <si>
    <t>Основное мероприятие 42.Обустройство территории стадиона МОУ "Красногорбатская средняя общеобразовательная школа" в рамках подпрограммы "Организация общего, дополнительного образования детей и управление процессом его развития"</t>
  </si>
  <si>
    <t>Основное мероприятие 3. Развитие дополнительного образования и социализация детей</t>
  </si>
  <si>
    <t>Муниципальная программа "Социальная поддержка отдельных категорий граждан в Селивановском районе на 2014-2016 годы"</t>
  </si>
  <si>
    <t>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Селивановского района (оснащение элементами доступности в МОУ Новлянская средняя общеобразовательная школа)</t>
  </si>
  <si>
    <t>приобретены 2 квартиры для детей-сирот и детей, оставшихся без попечения родителей.</t>
  </si>
  <si>
    <t>обеспечение полномочий по организации и осуществлению деятельности отдела опеки -  2 специалиста.</t>
  </si>
  <si>
    <t xml:space="preserve">содержание ребенка в семье опекуна - 32 чел, и приемной семье - 71 чел., а также вознаграждение, причитающееся приемному родителю. </t>
  </si>
  <si>
    <t>организация питания обучающихся, детей-инвалидов 5-11 классов муниципальных общеобразовательных учреждений - 13 человек.</t>
  </si>
  <si>
    <t>организация питания учащихся 1-4 классов - 612 человек.</t>
  </si>
  <si>
    <t>софинансирование по организации питания учащихся, воспитанников образовательных учреждений - 612 человек</t>
  </si>
  <si>
    <t>софинансирование по организации питания учащихся в каникулярное время в оздоровительных лагерях с дневным пребыванием детей - 1527 человек.</t>
  </si>
  <si>
    <t xml:space="preserve"> мероприятие по благоустройству территории памятника погибшим солдатам д.Новлянка (приобретение скамеек) муниципальным общеобразовательным учреждением "Новлянская средняя общеобразовательная школа".</t>
  </si>
  <si>
    <t xml:space="preserve"> мероприятие по обустройству территории стадиона муниципального общеобразовательного учреждения "Красногорбатская средняя общеобразовательная школа".</t>
  </si>
  <si>
    <t>мероприятия по ремонту  помещений спортивных залов МОУ Волосатовская средняя общеобразовательная школа, МОУ Новлянская средняя общеобразовательная школа; мероприятия по приобретению спортивного инвентаря для спортивных площадок МОУ "Малышевская средняя общеобразовательная школа", МОУ Волосатовская средняя общеобразовательная школа, МОУ Новлянская средняя общеобразовательная школа.</t>
  </si>
  <si>
    <t>школьные автобусы оборудованы системой ГЛОНАСС, ежемесячное обслуживание оборудования.</t>
  </si>
  <si>
    <t>мероприятия по приобретнию и установке тахографов на школьные автобусы в муниципальных образовательных учреждений - 11 ед.</t>
  </si>
  <si>
    <t xml:space="preserve">мероприятия по замене проводки системами оповещения и управления эвакуацией, установленных в помещении 6 муницпальных образовательных учреждений. </t>
  </si>
  <si>
    <t xml:space="preserve">мероприятия по замене проводки системами оповещения и управления эвакуацией, установленных в помещении 6 муницпальных дошкольных образовательных учреждений. </t>
  </si>
  <si>
    <t>мероприятия по проведению специальной оценки условий труда (рабочих мест)  в 5 муниципальных образовательных учреждений.</t>
  </si>
  <si>
    <t>мероприятия по проведению специальной оценки условий труда (рабочих мест)  в 8 муниципальных дошкольных образовательных учреждений.</t>
  </si>
  <si>
    <t>приобретено транспортное средство (автобус) для организации подвоза учащихся муниципального общеобразовательного учреждения "Малышевская общеобразовательная школа".</t>
  </si>
  <si>
    <t xml:space="preserve"> мероприятия по капитальному ремонту здания муниципального общеобразовательного учреждения  "Красногорбатская средняя общеобразовательная школа"  (муниц.контракт №3 от 09.02.2015 ООО "Вязники Спецстрой"); (муниц.контракт №1 от 11.01.201 ООО "СУ-233"); (муниц.контракт №19 от 13.07.2015 ГУП Филиал "ДСУ №3" "Селивановское ДРСУ"); (муниц.контракт №24 от 27.07.2015 ООО "Ярис"</t>
  </si>
  <si>
    <t>хозяйственное обслуживание и эксплуатация недвижимого имущества, находящегося в оперативном управлении учреждений.</t>
  </si>
  <si>
    <t>ведение бюджетного, бухгалтерского, налогового учета и отчетности, информационно-методическая поддержка муниципальных образовательных учреждений.</t>
  </si>
  <si>
    <t>содержание аппарата управления - 2 муниципальных служащих.</t>
  </si>
  <si>
    <t>предоставление мер социальной поддержки педагогическим работникам по оплате жилья и коммунальных услуг - 469 человек.</t>
  </si>
  <si>
    <t>обеспечение деятельности (оказание услуг) 2 образовательных учреждений дополнительного образования; софинансирование расходов на повышение заработной платы педагогическим работникам дополнительного образования; расходы на коммунальные услуги, общехозяйственные нужды.</t>
  </si>
  <si>
    <t>мероприятия на выплату компенсации части родительной платы за присмотр и уход за детьми в образовательных учреждениях, реализующих программу дошкольного образования - 631 чел.</t>
  </si>
  <si>
    <t>мероприятия на выплату ежемесячной денежной компенсации детям-инвалидам дошкольных образовательных учреждений - 12 чел.</t>
  </si>
  <si>
    <t xml:space="preserve">обеспечение деятельности  (оказание услуг) 8 общеобразовательных учреждений: начальные, основные, средние;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учреждений; расходы на коммунальные услуги, услуги связи, расходы на общехозяйственные нужды, учебные расходы. </t>
  </si>
  <si>
    <t xml:space="preserve">обеспечение деятельности 8 дошкольных образовательных учреждений; обеспечение государственных гарантий реализации прав на получение общедоступного и бесплатного дошкольного образования; расходы на коммунальные услуги, услуги связи, расходы на общехозяйственные нужды. </t>
  </si>
  <si>
    <t>услуги по организации и проведению мероприятий (соревнования) муниципального бюджетного образовательного учреждения "Центр внешкольной работы".</t>
  </si>
  <si>
    <t>мероприятия по ремонту центрального входа здания муниципального общеобразовательного учреждения Новлянская средняя общеобразовательная школа (устройство пандуса).</t>
  </si>
  <si>
    <t>мероприятия, направленные на совершенствование деятельности в области безопасности дорожного движения: 1.подписка на газеты и журналы на 1 полугодие 2016 - 4,0 т.руб; 2. приобретение  ОС (стенды) для МОУ "Красногорбатской средней общеобразовательной школы" - 11,0 т.руб; 3. сувенирная продукция для победителей конкурса - 16,2 т.руб; 4. световозвращающий жилет. подвеска - 14,8 т.руб.</t>
  </si>
  <si>
    <t>мероприятия по созданию условий для обеспечения трудовой занятости подростков,склонных к правонарушениям в каникулярное время - 59 чел.-210,0т.руб; укрепление материально-технической базы муниципального бюджетного образовательного учреждения дополнительного образования "ДООСЦ"(приобретение палатки-4 шт, покрывало-10 шт) - 35,0 т.руб.</t>
  </si>
  <si>
    <t xml:space="preserve">                                                                                Н.С.Горшкова</t>
  </si>
  <si>
    <t>мероприятие по проведению оснащения пункта проведения единого государственного экзамена системой видеонаблюдения в муниципальном общеобразовательном учреждении "Красногорбатская средняя общеобразовательная школа".</t>
  </si>
  <si>
    <t>приобретено оборудование для муниципального общеобразовательного учреждения "Красногорбатская средняя общеобразовательная школа" (оборудование для школьной столовой, кухонный инвентарь, комплекты мебели, проектор, жалюзи горизонтальные).</t>
  </si>
  <si>
    <t>мероприятия по проведению текущего ремонта помещений муниципального общеобразовательного учреждения "Красногорбатская основная общеобразовательная школа" (ремонт отопительной системы, косметический ремонт коридора второго этажа).</t>
  </si>
  <si>
    <t>поощрение учителя-лауреата областного конкурса Вишняковой Елены Ивановны.</t>
  </si>
  <si>
    <t xml:space="preserve">Мероприятия по организации условий для инклюзивного образования детей-инвалидов (проведение ремонтных работ в помещении здания  муниципального общеобразовательного учреждения "Красногорбатская основная общеобразовательная школа"- установка пандуса, установка перегородок, ремонт полов, замена дверей, ремонт туалетов, установка сантехнических кабин) - 1002,6 т.руб; приобретение оборудования для беспрепятственного доступа детей-инвалидов (интерактивная доска, проектор, подъемник лестничный, бегущая строка) - 364,2 т.руб. </t>
  </si>
  <si>
    <t>мероприятия по проведению капитального ремонта помещений в муниципальном дошкольном образовательном учреждении  Детский сад №3 "Теремок";  муниципальном дошкольном образовательном учреждении "Детский сад № 6" с.Малышево.</t>
  </si>
  <si>
    <t>мероприятия по приобретению оборудования для оснащения дополнительных мест (уличное игровое оборудование, стенды информационные, комплекты игровой мебели, игры, детские игрушки, набор сенсорного оборудования).</t>
  </si>
  <si>
    <t>плата, взимаемая с родителей (законных представителей) за присмотр и уход за детьми в группах продленного дня в муниципальных общеобразовательных учреждениях.</t>
  </si>
  <si>
    <t>плата, взимаемая с родителей (законных представителей) за присмотр и уход за детьми в образовательных учреждениях, реализующих программу дошкольного образования.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</si>
</sst>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&quot;р.&quot;"/>
  </numFmts>
  <fonts count="6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Times New Roman"/>
      <family val="1"/>
    </font>
    <font>
      <i/>
      <sz val="8"/>
      <name val="Arial"/>
      <family val="0"/>
    </font>
    <font>
      <i/>
      <u val="single"/>
      <sz val="9"/>
      <color indexed="8"/>
      <name val="Times New Roman"/>
      <family val="1"/>
    </font>
    <font>
      <i/>
      <sz val="10"/>
      <name val="Arial"/>
      <family val="0"/>
    </font>
    <font>
      <b/>
      <i/>
      <sz val="8"/>
      <name val="Arial"/>
      <family val="0"/>
    </font>
    <font>
      <b/>
      <i/>
      <sz val="10"/>
      <name val="Arial"/>
      <family val="0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9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1" fillId="35" borderId="10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4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24" fillId="33" borderId="16" xfId="0" applyNumberFormat="1" applyFont="1" applyFill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49" fontId="20" fillId="34" borderId="17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11" fillId="36" borderId="10" xfId="0" applyFont="1" applyFill="1" applyBorder="1" applyAlignment="1">
      <alignment horizontal="justify" vertical="center" wrapText="1"/>
    </xf>
    <xf numFmtId="0" fontId="11" fillId="36" borderId="11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top" wrapText="1"/>
    </xf>
    <xf numFmtId="49" fontId="24" fillId="36" borderId="19" xfId="0" applyNumberFormat="1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justify" vertical="center" wrapText="1"/>
    </xf>
    <xf numFmtId="0" fontId="11" fillId="37" borderId="11" xfId="0" applyFont="1" applyFill="1" applyBorder="1" applyAlignment="1">
      <alignment horizontal="left" vertical="center" wrapText="1"/>
    </xf>
    <xf numFmtId="49" fontId="11" fillId="37" borderId="11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justify" vertical="center" wrapText="1"/>
    </xf>
    <xf numFmtId="49" fontId="11" fillId="37" borderId="10" xfId="0" applyNumberFormat="1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49" fontId="24" fillId="37" borderId="18" xfId="0" applyNumberFormat="1" applyFont="1" applyFill="1" applyBorder="1" applyAlignment="1">
      <alignment horizontal="left" vertical="center" wrapText="1"/>
    </xf>
    <xf numFmtId="49" fontId="24" fillId="38" borderId="18" xfId="0" applyNumberFormat="1" applyFont="1" applyFill="1" applyBorder="1" applyAlignment="1">
      <alignment horizontal="left" vertical="center" wrapText="1"/>
    </xf>
    <xf numFmtId="0" fontId="3" fillId="38" borderId="20" xfId="0" applyFont="1" applyFill="1" applyBorder="1" applyAlignment="1">
      <alignment horizontal="left" vertical="center" wrapText="1"/>
    </xf>
    <xf numFmtId="0" fontId="11" fillId="38" borderId="11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181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1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1" fillId="34" borderId="12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1" fontId="11" fillId="38" borderId="11" xfId="0" applyNumberFormat="1" applyFont="1" applyFill="1" applyBorder="1" applyAlignment="1">
      <alignment horizontal="center" vertical="center" wrapText="1"/>
    </xf>
    <xf numFmtId="181" fontId="11" fillId="36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181" fontId="11" fillId="37" borderId="11" xfId="0" applyNumberFormat="1" applyFont="1" applyFill="1" applyBorder="1" applyAlignment="1">
      <alignment horizontal="center" vertical="center" wrapText="1"/>
    </xf>
    <xf numFmtId="181" fontId="11" fillId="3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4" fillId="0" borderId="11" xfId="0" applyFont="1" applyBorder="1" applyAlignment="1">
      <alignment horizontal="left" vertical="center" wrapText="1"/>
    </xf>
    <xf numFmtId="181" fontId="24" fillId="0" borderId="11" xfId="0" applyNumberFormat="1" applyFont="1" applyBorder="1" applyAlignment="1">
      <alignment horizontal="center" vertical="center" wrapText="1"/>
    </xf>
    <xf numFmtId="181" fontId="3" fillId="37" borderId="11" xfId="0" applyNumberFormat="1" applyFont="1" applyFill="1" applyBorder="1" applyAlignment="1">
      <alignment horizontal="center" vertical="center" wrapText="1"/>
    </xf>
    <xf numFmtId="181" fontId="3" fillId="36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181" fontId="3" fillId="38" borderId="11" xfId="0" applyNumberFormat="1" applyFont="1" applyFill="1" applyBorder="1" applyAlignment="1">
      <alignment horizontal="center" vertical="center" wrapText="1"/>
    </xf>
    <xf numFmtId="181" fontId="21" fillId="34" borderId="14" xfId="0" applyNumberFormat="1" applyFont="1" applyFill="1" applyBorder="1" applyAlignment="1">
      <alignment horizontal="center" vertical="center" wrapText="1"/>
    </xf>
    <xf numFmtId="181" fontId="3" fillId="33" borderId="22" xfId="0" applyNumberFormat="1" applyFont="1" applyFill="1" applyBorder="1" applyAlignment="1">
      <alignment horizontal="center" vertical="center" wrapText="1"/>
    </xf>
    <xf numFmtId="181" fontId="22" fillId="0" borderId="11" xfId="0" applyNumberFormat="1" applyFont="1" applyFill="1" applyBorder="1" applyAlignment="1">
      <alignment horizontal="center" vertical="center" wrapText="1"/>
    </xf>
    <xf numFmtId="181" fontId="22" fillId="37" borderId="11" xfId="0" applyNumberFormat="1" applyFont="1" applyFill="1" applyBorder="1" applyAlignment="1">
      <alignment horizontal="center" vertical="center" wrapText="1"/>
    </xf>
    <xf numFmtId="181" fontId="24" fillId="37" borderId="11" xfId="0" applyNumberFormat="1" applyFont="1" applyFill="1" applyBorder="1" applyAlignment="1">
      <alignment horizontal="center" vertical="center" wrapText="1"/>
    </xf>
    <xf numFmtId="181" fontId="22" fillId="36" borderId="11" xfId="0" applyNumberFormat="1" applyFont="1" applyFill="1" applyBorder="1" applyAlignment="1">
      <alignment horizontal="center" vertical="center" wrapText="1"/>
    </xf>
    <xf numFmtId="181" fontId="24" fillId="36" borderId="11" xfId="0" applyNumberFormat="1" applyFont="1" applyFill="1" applyBorder="1" applyAlignment="1">
      <alignment horizontal="center" vertical="center" wrapText="1"/>
    </xf>
    <xf numFmtId="181" fontId="22" fillId="38" borderId="11" xfId="0" applyNumberFormat="1" applyFont="1" applyFill="1" applyBorder="1" applyAlignment="1">
      <alignment horizontal="center" vertical="center" wrapText="1"/>
    </xf>
    <xf numFmtId="181" fontId="22" fillId="36" borderId="12" xfId="0" applyNumberFormat="1" applyFont="1" applyFill="1" applyBorder="1" applyAlignment="1">
      <alignment horizontal="center" vertical="center" wrapText="1"/>
    </xf>
    <xf numFmtId="181" fontId="22" fillId="33" borderId="13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top" wrapText="1"/>
    </xf>
    <xf numFmtId="0" fontId="24" fillId="34" borderId="11" xfId="0" applyFont="1" applyFill="1" applyBorder="1" applyAlignment="1">
      <alignment horizontal="left" vertical="center" wrapText="1"/>
    </xf>
    <xf numFmtId="181" fontId="24" fillId="34" borderId="11" xfId="0" applyNumberFormat="1" applyFont="1" applyFill="1" applyBorder="1" applyAlignment="1">
      <alignment horizontal="center" vertical="center" wrapText="1"/>
    </xf>
    <xf numFmtId="191" fontId="24" fillId="34" borderId="11" xfId="0" applyNumberFormat="1" applyFont="1" applyFill="1" applyBorder="1" applyAlignment="1">
      <alignment horizontal="left" vertical="center" wrapText="1"/>
    </xf>
    <xf numFmtId="49" fontId="24" fillId="34" borderId="11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2" fontId="24" fillId="34" borderId="11" xfId="0" applyNumberFormat="1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top" wrapText="1"/>
    </xf>
    <xf numFmtId="0" fontId="23" fillId="34" borderId="0" xfId="0" applyFont="1" applyFill="1" applyAlignment="1">
      <alignment/>
    </xf>
    <xf numFmtId="0" fontId="13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49" fontId="22" fillId="34" borderId="11" xfId="0" applyNumberFormat="1" applyFont="1" applyFill="1" applyBorder="1" applyAlignment="1">
      <alignment horizontal="left" vertical="center" wrapText="1"/>
    </xf>
    <xf numFmtId="181" fontId="22" fillId="34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top" wrapText="1"/>
    </xf>
    <xf numFmtId="0" fontId="24" fillId="34" borderId="11" xfId="0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2" fontId="24" fillId="34" borderId="25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81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" fontId="21" fillId="34" borderId="14" xfId="0" applyNumberFormat="1" applyFont="1" applyFill="1" applyBorder="1" applyAlignment="1">
      <alignment horizontal="center" vertical="center" wrapText="1"/>
    </xf>
    <xf numFmtId="1" fontId="3" fillId="38" borderId="11" xfId="0" applyNumberFormat="1" applyFont="1" applyFill="1" applyBorder="1" applyAlignment="1">
      <alignment horizontal="center" vertical="center" wrapText="1"/>
    </xf>
    <xf numFmtId="1" fontId="3" fillId="37" borderId="11" xfId="0" applyNumberFormat="1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1" fontId="21" fillId="36" borderId="11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21" fillId="33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11" fillId="39" borderId="10" xfId="0" applyFont="1" applyFill="1" applyBorder="1" applyAlignment="1">
      <alignment vertical="top" wrapText="1"/>
    </xf>
    <xf numFmtId="0" fontId="11" fillId="39" borderId="11" xfId="0" applyFont="1" applyFill="1" applyBorder="1" applyAlignment="1">
      <alignment vertical="top" wrapText="1"/>
    </xf>
    <xf numFmtId="0" fontId="24" fillId="39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49" fontId="24" fillId="0" borderId="2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4" fillId="34" borderId="27" xfId="0" applyNumberFormat="1" applyFont="1" applyFill="1" applyBorder="1" applyAlignment="1">
      <alignment horizontal="center" vertical="center" wrapText="1"/>
    </xf>
    <xf numFmtId="49" fontId="24" fillId="34" borderId="2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220</xdr:row>
      <xdr:rowOff>0</xdr:rowOff>
    </xdr:from>
    <xdr:to>
      <xdr:col>17</xdr:col>
      <xdr:colOff>571500</xdr:colOff>
      <xdr:row>220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73775" y="644937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295275</xdr:colOff>
      <xdr:row>218</xdr:row>
      <xdr:rowOff>28575</xdr:rowOff>
    </xdr:from>
    <xdr:to>
      <xdr:col>15</xdr:col>
      <xdr:colOff>47625</xdr:colOff>
      <xdr:row>223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44950" y="64169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O479"/>
  <sheetViews>
    <sheetView tabSelected="1" view="pageLayout" zoomScaleSheetLayoutView="65" workbookViewId="0" topLeftCell="A208">
      <selection activeCell="J24" sqref="J24"/>
    </sheetView>
  </sheetViews>
  <sheetFormatPr defaultColWidth="9.140625" defaultRowHeight="12.75"/>
  <cols>
    <col min="1" max="1" width="5.57421875" style="4" customWidth="1"/>
    <col min="2" max="2" width="59.8515625" style="2" customWidth="1"/>
    <col min="3" max="3" width="11.57421875" style="5" customWidth="1"/>
    <col min="4" max="4" width="10.421875" style="5" customWidth="1"/>
    <col min="5" max="5" width="9.421875" style="0" bestFit="1" customWidth="1"/>
    <col min="6" max="6" width="10.57421875" style="6" customWidth="1"/>
    <col min="7" max="7" width="10.57421875" style="0" customWidth="1"/>
    <col min="10" max="10" width="54.57421875" style="49" customWidth="1"/>
    <col min="11" max="11" width="37.57421875" style="49" customWidth="1"/>
  </cols>
  <sheetData>
    <row r="1" spans="10:11" ht="31.5">
      <c r="J1" s="74"/>
      <c r="K1" s="74" t="s">
        <v>45</v>
      </c>
    </row>
    <row r="2" spans="1:11" ht="13.5">
      <c r="A2" s="1"/>
      <c r="B2" s="181" t="s">
        <v>44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6.5" customHeight="1">
      <c r="A3" s="1"/>
      <c r="B3" s="182" t="s">
        <v>25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6.5" customHeight="1">
      <c r="A4" s="1"/>
      <c r="B4" s="182" t="s">
        <v>4</v>
      </c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2">
      <c r="A5" s="1"/>
      <c r="B5" s="1"/>
      <c r="C5" s="2"/>
      <c r="D5" s="3"/>
      <c r="J5" s="48"/>
      <c r="K5" s="48" t="s">
        <v>20</v>
      </c>
    </row>
    <row r="6" spans="1:11" ht="12.75" customHeight="1">
      <c r="A6" s="1"/>
      <c r="B6" s="183" t="s">
        <v>46</v>
      </c>
      <c r="C6" s="183" t="s">
        <v>47</v>
      </c>
      <c r="D6" s="183" t="s">
        <v>48</v>
      </c>
      <c r="E6" s="191" t="s">
        <v>26</v>
      </c>
      <c r="F6" s="192"/>
      <c r="G6" s="193"/>
      <c r="H6" s="183" t="s">
        <v>49</v>
      </c>
      <c r="I6" s="183" t="s">
        <v>27</v>
      </c>
      <c r="J6" s="194" t="s">
        <v>50</v>
      </c>
      <c r="K6" s="194" t="s">
        <v>51</v>
      </c>
    </row>
    <row r="7" spans="1:11" ht="69" customHeight="1">
      <c r="A7" s="1"/>
      <c r="B7" s="184"/>
      <c r="C7" s="184"/>
      <c r="D7" s="184"/>
      <c r="E7" s="24" t="s">
        <v>21</v>
      </c>
      <c r="F7" s="24" t="s">
        <v>32</v>
      </c>
      <c r="G7" s="24" t="s">
        <v>28</v>
      </c>
      <c r="H7" s="184"/>
      <c r="I7" s="184"/>
      <c r="J7" s="195"/>
      <c r="K7" s="195"/>
    </row>
    <row r="8" spans="1:11" ht="13.5" customHeight="1">
      <c r="A8" s="1"/>
      <c r="B8" s="11">
        <v>1</v>
      </c>
      <c r="C8" s="11">
        <v>2</v>
      </c>
      <c r="D8" s="11">
        <v>3</v>
      </c>
      <c r="E8" s="24">
        <v>4</v>
      </c>
      <c r="F8" s="24">
        <v>5</v>
      </c>
      <c r="G8" s="24">
        <v>6</v>
      </c>
      <c r="H8" s="11">
        <v>7</v>
      </c>
      <c r="I8" s="11">
        <v>8</v>
      </c>
      <c r="J8" s="11">
        <v>9</v>
      </c>
      <c r="K8" s="11">
        <v>10</v>
      </c>
    </row>
    <row r="9" spans="1:11" ht="17.25" customHeight="1">
      <c r="A9" s="1"/>
      <c r="B9" s="209" t="s">
        <v>37</v>
      </c>
      <c r="C9" s="210"/>
      <c r="D9" s="210"/>
      <c r="E9" s="210"/>
      <c r="F9" s="210"/>
      <c r="G9" s="210"/>
      <c r="H9" s="210"/>
      <c r="I9" s="210"/>
      <c r="J9" s="210"/>
      <c r="K9" s="211"/>
    </row>
    <row r="10" spans="2:11" ht="92.25" customHeight="1">
      <c r="B10" s="133" t="s">
        <v>36</v>
      </c>
      <c r="C10" s="117">
        <f>C12+C13+C14+C11</f>
        <v>1552393.2999999998</v>
      </c>
      <c r="D10" s="117">
        <f>D12+D13+D14+D11</f>
        <v>270438.8</v>
      </c>
      <c r="E10" s="117">
        <f>E12+E13+E14+E11</f>
        <v>296386.80000000005</v>
      </c>
      <c r="F10" s="117">
        <f>F12+F13+F14+F11</f>
        <v>268871.29999999993</v>
      </c>
      <c r="G10" s="117">
        <f>G12+G13+G14+G11</f>
        <v>518135.4</v>
      </c>
      <c r="H10" s="117">
        <f aca="true" t="shared" si="0" ref="H10:H15">F10/D10*100</f>
        <v>99.42038642384152</v>
      </c>
      <c r="I10" s="117">
        <f aca="true" t="shared" si="1" ref="I10:I15">G10/C10*100</f>
        <v>33.376554768691676</v>
      </c>
      <c r="J10" s="34"/>
      <c r="K10" s="164" t="s">
        <v>2</v>
      </c>
    </row>
    <row r="11" spans="2:11" ht="18.75" customHeight="1">
      <c r="B11" s="88" t="s">
        <v>41</v>
      </c>
      <c r="C11" s="109">
        <f>C16+C31+C42+C56+C68+C71+C74+C80+C86+C89+C92+C95+C98+C101+C104+C107+C110+C113+C117+C120+C123+C126+C129+C132+C158</f>
        <v>31855.900000000005</v>
      </c>
      <c r="D11" s="109">
        <f>D16+D31+D42+D56+D68+D71+D74+D80+D86+D89+D92+D95+D98+D101+D104+D107+D110+D113+D117+D120+D123+D126+D129+D132+D158</f>
        <v>5743.5</v>
      </c>
      <c r="E11" s="109">
        <f>E16+E31+E42+E56+E68+E71+E74+E80+E86+E89+E92+E95+E98+E101+E104+E107+E110+E113+E117+E120+E123+E126+E129+E132+E158</f>
        <v>26112.40000000001</v>
      </c>
      <c r="F11" s="109">
        <f>F16+F31+F42+F56+F68+F71+F74+F80+F86+F89+F92+F95+F98+F101+F104+F107+F110+F113+F117+F120+F123+F126+F129+F132+F158</f>
        <v>5743.5</v>
      </c>
      <c r="G11" s="109">
        <f>G16+G31+G42+G56+G68+G71+G74+G80+G86+G89+G92+G95+G98+G101+G104+G107+G110+G113+G117+G120+G123+G126+G129+G132+G158</f>
        <v>31855.900000000005</v>
      </c>
      <c r="H11" s="109">
        <f t="shared" si="0"/>
        <v>100</v>
      </c>
      <c r="I11" s="109">
        <f t="shared" si="1"/>
        <v>100</v>
      </c>
      <c r="J11" s="34"/>
      <c r="K11" s="34"/>
    </row>
    <row r="12" spans="2:11" ht="17.25" customHeight="1">
      <c r="B12" s="75" t="s">
        <v>22</v>
      </c>
      <c r="C12" s="113">
        <f>C17+C32+C43+C53+C77+C83+C114+C135+C138+C159+C162+C164</f>
        <v>863442.2000000001</v>
      </c>
      <c r="D12" s="113">
        <f>D17+D32+D43+D53+D77+D83+D114+D135+D138+D159+D162+D164</f>
        <v>153615.9</v>
      </c>
      <c r="E12" s="113">
        <f>E17+E32+E43+E53+E77+E83+E114+E135+E138+E159+E162+E164</f>
        <v>186405.80000000002</v>
      </c>
      <c r="F12" s="113">
        <f>F17+F32+F43+F53+F77+F83+F114+F135+F138+F159+F162+F164</f>
        <v>152477.9</v>
      </c>
      <c r="G12" s="113">
        <f>G17+G32+G43+G53+G77+G83+G114+G135+G138+G159+G162+G164</f>
        <v>307867.49999999994</v>
      </c>
      <c r="H12" s="113">
        <f t="shared" si="0"/>
        <v>99.25919126861217</v>
      </c>
      <c r="I12" s="113">
        <f t="shared" si="1"/>
        <v>35.65583197114988</v>
      </c>
      <c r="J12" s="101"/>
      <c r="K12" s="101"/>
    </row>
    <row r="13" spans="2:11" ht="19.5" customHeight="1">
      <c r="B13" s="67" t="s">
        <v>23</v>
      </c>
      <c r="C13" s="110">
        <f>C18+C33+C44+C54+C57+C69+C72+C75+C78+C81+C84+C87+C90+C93+C96+C99+C102+C105+C108+C111+C115+C118+C121+C124+C127+C130+C133+C136+C140+C142+C144+C146+C148+C150+C152+C154+C156+C160+C166</f>
        <v>588287.2999999998</v>
      </c>
      <c r="D13" s="110">
        <f>D18+D33+D44+D54+D57+D69+D72+D75+D78+D81+D84+D87+D90+D93+D96+D99+D102+D105+D108+D111+D115+D118+D121+D124+D127+D130+D133+D136+D140+D142+D144+D146+D148+D150+D152+D154+D156+D160+D166</f>
        <v>100235.39999999998</v>
      </c>
      <c r="E13" s="110">
        <f>E18+E33+E44+E54+E57+E69+E72+E75+E78+E81+E84+E87+E90+E93+E96+E99+E102+E105+E108+E111+E115+E118+E121+E124+E127+E130+E133+E136+E140+E142+E144+E146+E148+E150+E152+E154+E156+E160+E166</f>
        <v>75444.1</v>
      </c>
      <c r="F13" s="110">
        <f>F18+F33+F44+F54+F57+F69+F72+F75+F78+F81+F84+F87+F90+F93+F96+F99+F102+F105+F108+F111+F115+F118+F121+F124+F127+F130+F133+F136+F140+F142+F144+F146+F148+F150+F152+F154+F156+F160+F166</f>
        <v>99976.79999999997</v>
      </c>
      <c r="G13" s="110">
        <f>G18+G33+G44+G54+G57+G69+G72+G75+G78+G81+G84+G87+G90+G93+G96+G99+G102+G105+G108+G111+G115+G118+G121+G124+G127+G130+G133+G136+G140+G142+G144+G146+G148+G150+G152+G154+G156+G160+G166</f>
        <v>159314.40000000005</v>
      </c>
      <c r="H13" s="110">
        <f t="shared" si="0"/>
        <v>99.742007314781</v>
      </c>
      <c r="I13" s="110">
        <f t="shared" si="1"/>
        <v>27.08105376403674</v>
      </c>
      <c r="J13" s="106"/>
      <c r="K13" s="106"/>
    </row>
    <row r="14" spans="2:11" ht="18.75" customHeight="1">
      <c r="B14" s="19" t="s">
        <v>24</v>
      </c>
      <c r="C14" s="111">
        <f>C19+C34+C45</f>
        <v>68807.9</v>
      </c>
      <c r="D14" s="111">
        <f>D19+D34+D45</f>
        <v>10844</v>
      </c>
      <c r="E14" s="111">
        <f>E19+E34+E45</f>
        <v>8424.5</v>
      </c>
      <c r="F14" s="111">
        <f>F19+F34+F45</f>
        <v>10673.1</v>
      </c>
      <c r="G14" s="111">
        <f>G19+G34+G45</f>
        <v>19097.600000000002</v>
      </c>
      <c r="H14" s="111">
        <f t="shared" si="0"/>
        <v>98.42401327923275</v>
      </c>
      <c r="I14" s="111">
        <f t="shared" si="1"/>
        <v>27.754952556319846</v>
      </c>
      <c r="J14" s="35"/>
      <c r="K14" s="35"/>
    </row>
    <row r="15" spans="1:11" s="58" customFormat="1" ht="21" customHeight="1">
      <c r="A15" s="57"/>
      <c r="B15" s="116" t="s">
        <v>54</v>
      </c>
      <c r="C15" s="117">
        <f>C16+C17+C18+C19</f>
        <v>394068.6</v>
      </c>
      <c r="D15" s="117">
        <f>D16+D17+D18+D19</f>
        <v>58597.7</v>
      </c>
      <c r="E15" s="117">
        <f>E16+E17+E18+E19</f>
        <v>60044.600000000006</v>
      </c>
      <c r="F15" s="117">
        <f>F16+F17+F18+F19</f>
        <v>58661.1</v>
      </c>
      <c r="G15" s="117">
        <f>G16+G17+G18+G19</f>
        <v>118705.7</v>
      </c>
      <c r="H15" s="117">
        <f t="shared" si="0"/>
        <v>100.10819537285593</v>
      </c>
      <c r="I15" s="117">
        <f t="shared" si="1"/>
        <v>30.123105469453797</v>
      </c>
      <c r="J15" s="188" t="s">
        <v>131</v>
      </c>
      <c r="K15" s="135"/>
    </row>
    <row r="16" spans="1:11" s="155" customFormat="1" ht="17.25" customHeight="1">
      <c r="A16" s="4"/>
      <c r="B16" s="88" t="s">
        <v>41</v>
      </c>
      <c r="C16" s="109">
        <f>C21</f>
        <v>1938.7</v>
      </c>
      <c r="D16" s="109">
        <f>D21</f>
        <v>0</v>
      </c>
      <c r="E16" s="109">
        <f>E21</f>
        <v>1938.7</v>
      </c>
      <c r="F16" s="109">
        <f>F21</f>
        <v>0</v>
      </c>
      <c r="G16" s="109">
        <f>G21</f>
        <v>1938.7</v>
      </c>
      <c r="H16" s="109"/>
      <c r="I16" s="109"/>
      <c r="J16" s="190"/>
      <c r="K16" s="37"/>
    </row>
    <row r="17" spans="1:11" s="155" customFormat="1" ht="18" customHeight="1">
      <c r="A17" s="4"/>
      <c r="B17" s="75" t="s">
        <v>22</v>
      </c>
      <c r="C17" s="113">
        <f>C25+C27+C29</f>
        <v>175755.9</v>
      </c>
      <c r="D17" s="113">
        <f>D25+D27+D29</f>
        <v>26349.2</v>
      </c>
      <c r="E17" s="113">
        <f>E25+E27+E29</f>
        <v>27781.7</v>
      </c>
      <c r="F17" s="113">
        <f>F25+F27+F29</f>
        <v>26349.2</v>
      </c>
      <c r="G17" s="113">
        <f>G25+G27+G29</f>
        <v>54130.9</v>
      </c>
      <c r="H17" s="113"/>
      <c r="I17" s="113"/>
      <c r="J17" s="190"/>
      <c r="K17" s="37"/>
    </row>
    <row r="18" spans="1:11" s="155" customFormat="1" ht="18" customHeight="1">
      <c r="A18" s="4"/>
      <c r="B18" s="67" t="s">
        <v>23</v>
      </c>
      <c r="C18" s="110">
        <f aca="true" t="shared" si="2" ref="C18:G19">C22</f>
        <v>159602.5</v>
      </c>
      <c r="D18" s="110">
        <f t="shared" si="2"/>
        <v>23498.5</v>
      </c>
      <c r="E18" s="110">
        <f t="shared" si="2"/>
        <v>22393.9</v>
      </c>
      <c r="F18" s="110">
        <f t="shared" si="2"/>
        <v>23498.5</v>
      </c>
      <c r="G18" s="110">
        <f t="shared" si="2"/>
        <v>45892.4</v>
      </c>
      <c r="H18" s="110"/>
      <c r="I18" s="110"/>
      <c r="J18" s="189"/>
      <c r="K18" s="37"/>
    </row>
    <row r="19" spans="1:11" s="155" customFormat="1" ht="18" customHeight="1">
      <c r="A19" s="4"/>
      <c r="B19" s="19" t="s">
        <v>24</v>
      </c>
      <c r="C19" s="111">
        <f t="shared" si="2"/>
        <v>56771.5</v>
      </c>
      <c r="D19" s="111">
        <f t="shared" si="2"/>
        <v>8750</v>
      </c>
      <c r="E19" s="111">
        <f t="shared" si="2"/>
        <v>7930.3</v>
      </c>
      <c r="F19" s="111">
        <f t="shared" si="2"/>
        <v>8813.4</v>
      </c>
      <c r="G19" s="111">
        <f t="shared" si="2"/>
        <v>16743.7</v>
      </c>
      <c r="H19" s="111"/>
      <c r="I19" s="111"/>
      <c r="J19" s="37"/>
      <c r="K19" s="37"/>
    </row>
    <row r="20" spans="1:11" s="155" customFormat="1" ht="18" customHeight="1">
      <c r="A20" s="4"/>
      <c r="B20" s="108" t="s">
        <v>55</v>
      </c>
      <c r="C20" s="112">
        <f>C21+C22+C23</f>
        <v>218312.7</v>
      </c>
      <c r="D20" s="112">
        <f>D21+D22+D23</f>
        <v>32248.5</v>
      </c>
      <c r="E20" s="112">
        <f>E21+E22+E23</f>
        <v>32262.9</v>
      </c>
      <c r="F20" s="112">
        <f>F21+F22+F23</f>
        <v>32311.9</v>
      </c>
      <c r="G20" s="112">
        <f>G21+G22+G23</f>
        <v>64574.8</v>
      </c>
      <c r="H20" s="112"/>
      <c r="I20" s="112"/>
      <c r="J20" s="37"/>
      <c r="K20" s="37"/>
    </row>
    <row r="21" spans="1:11" s="27" customFormat="1" ht="17.25" customHeight="1">
      <c r="A21" s="25"/>
      <c r="B21" s="88" t="s">
        <v>41</v>
      </c>
      <c r="C21" s="109">
        <v>1938.7</v>
      </c>
      <c r="D21" s="109">
        <v>0</v>
      </c>
      <c r="E21" s="109">
        <v>1938.7</v>
      </c>
      <c r="F21" s="109">
        <v>0</v>
      </c>
      <c r="G21" s="109">
        <f>E21+F21</f>
        <v>1938.7</v>
      </c>
      <c r="H21" s="109"/>
      <c r="I21" s="109"/>
      <c r="J21" s="36"/>
      <c r="K21" s="36"/>
    </row>
    <row r="22" spans="1:11" s="27" customFormat="1" ht="17.25" customHeight="1">
      <c r="A22" s="25"/>
      <c r="B22" s="67" t="s">
        <v>23</v>
      </c>
      <c r="C22" s="110">
        <v>159602.5</v>
      </c>
      <c r="D22" s="110">
        <v>23498.5</v>
      </c>
      <c r="E22" s="110">
        <v>22393.9</v>
      </c>
      <c r="F22" s="110">
        <v>23498.5</v>
      </c>
      <c r="G22" s="110">
        <f>E22+F22</f>
        <v>45892.4</v>
      </c>
      <c r="H22" s="110"/>
      <c r="I22" s="110"/>
      <c r="J22" s="36"/>
      <c r="K22" s="36"/>
    </row>
    <row r="23" spans="1:11" s="27" customFormat="1" ht="22.5" customHeight="1">
      <c r="A23" s="25"/>
      <c r="B23" s="19" t="s">
        <v>24</v>
      </c>
      <c r="C23" s="111">
        <v>56771.5</v>
      </c>
      <c r="D23" s="111">
        <v>8750</v>
      </c>
      <c r="E23" s="111">
        <v>7930.3</v>
      </c>
      <c r="F23" s="111">
        <v>8813.4</v>
      </c>
      <c r="G23" s="111">
        <f>E23+F23</f>
        <v>16743.7</v>
      </c>
      <c r="H23" s="111"/>
      <c r="I23" s="111"/>
      <c r="J23" s="37" t="s">
        <v>145</v>
      </c>
      <c r="K23" s="36"/>
    </row>
    <row r="24" spans="1:11" s="27" customFormat="1" ht="30" customHeight="1">
      <c r="A24" s="25"/>
      <c r="B24" s="12" t="s">
        <v>56</v>
      </c>
      <c r="C24" s="112">
        <f>C25</f>
        <v>155146.6</v>
      </c>
      <c r="D24" s="112">
        <f>D25</f>
        <v>23416.8</v>
      </c>
      <c r="E24" s="112">
        <f>E25</f>
        <v>25054.8</v>
      </c>
      <c r="F24" s="112">
        <f>F25</f>
        <v>23416.8</v>
      </c>
      <c r="G24" s="112">
        <f>G25</f>
        <v>48471.6</v>
      </c>
      <c r="H24" s="112"/>
      <c r="I24" s="112"/>
      <c r="J24" s="37"/>
      <c r="K24" s="36"/>
    </row>
    <row r="25" spans="2:11" ht="18" customHeight="1">
      <c r="B25" s="76" t="s">
        <v>22</v>
      </c>
      <c r="C25" s="113">
        <v>155146.6</v>
      </c>
      <c r="D25" s="113">
        <v>23416.8</v>
      </c>
      <c r="E25" s="113">
        <v>25054.8</v>
      </c>
      <c r="F25" s="113">
        <v>23416.8</v>
      </c>
      <c r="G25" s="113">
        <f>E25+F25</f>
        <v>48471.6</v>
      </c>
      <c r="H25" s="113"/>
      <c r="I25" s="113"/>
      <c r="J25" s="37"/>
      <c r="K25" s="37"/>
    </row>
    <row r="26" spans="2:11" ht="19.5" customHeight="1">
      <c r="B26" s="12" t="s">
        <v>57</v>
      </c>
      <c r="C26" s="112">
        <f>C27</f>
        <v>1809.4</v>
      </c>
      <c r="D26" s="112">
        <f>D27</f>
        <v>209.4</v>
      </c>
      <c r="E26" s="112">
        <f>E27</f>
        <v>265</v>
      </c>
      <c r="F26" s="112">
        <f>F27</f>
        <v>209.4</v>
      </c>
      <c r="G26" s="112">
        <f>G27</f>
        <v>474.4</v>
      </c>
      <c r="H26" s="112"/>
      <c r="I26" s="112"/>
      <c r="J26" s="188" t="s">
        <v>129</v>
      </c>
      <c r="K26" s="37"/>
    </row>
    <row r="27" spans="2:11" ht="17.25" customHeight="1">
      <c r="B27" s="76" t="s">
        <v>22</v>
      </c>
      <c r="C27" s="113">
        <v>1809.4</v>
      </c>
      <c r="D27" s="113">
        <v>209.4</v>
      </c>
      <c r="E27" s="113">
        <v>265</v>
      </c>
      <c r="F27" s="113">
        <v>209.4</v>
      </c>
      <c r="G27" s="113">
        <f>E27+F27</f>
        <v>474.4</v>
      </c>
      <c r="H27" s="113"/>
      <c r="I27" s="113"/>
      <c r="J27" s="189"/>
      <c r="K27" s="37"/>
    </row>
    <row r="28" spans="2:11" ht="29.25" customHeight="1">
      <c r="B28" s="12" t="s">
        <v>58</v>
      </c>
      <c r="C28" s="112">
        <f>C29</f>
        <v>18799.9</v>
      </c>
      <c r="D28" s="112">
        <f>D29</f>
        <v>2723</v>
      </c>
      <c r="E28" s="112">
        <f>E29</f>
        <v>2461.9</v>
      </c>
      <c r="F28" s="112">
        <f>F29</f>
        <v>2723</v>
      </c>
      <c r="G28" s="112">
        <f>G29</f>
        <v>5184.9</v>
      </c>
      <c r="H28" s="112"/>
      <c r="I28" s="112"/>
      <c r="J28" s="188" t="s">
        <v>128</v>
      </c>
      <c r="K28" s="37"/>
    </row>
    <row r="29" spans="2:11" ht="17.25" customHeight="1">
      <c r="B29" s="76" t="s">
        <v>22</v>
      </c>
      <c r="C29" s="113">
        <v>18799.9</v>
      </c>
      <c r="D29" s="113">
        <v>2723</v>
      </c>
      <c r="E29" s="113">
        <v>2461.9</v>
      </c>
      <c r="F29" s="113">
        <v>2723</v>
      </c>
      <c r="G29" s="113">
        <f>E29+F29</f>
        <v>5184.9</v>
      </c>
      <c r="H29" s="113"/>
      <c r="I29" s="113"/>
      <c r="J29" s="189"/>
      <c r="K29" s="37"/>
    </row>
    <row r="30" spans="1:11" s="155" customFormat="1" ht="28.5" customHeight="1">
      <c r="A30" s="4"/>
      <c r="B30" s="136" t="s">
        <v>59</v>
      </c>
      <c r="C30" s="117">
        <f>C31+C32+C33+C34</f>
        <v>641865.3</v>
      </c>
      <c r="D30" s="117">
        <f>D31+D32+D33+D34</f>
        <v>91268.4</v>
      </c>
      <c r="E30" s="117">
        <f>E31+E32+E33+E34</f>
        <v>87844.59999999999</v>
      </c>
      <c r="F30" s="117">
        <f>F31+F32+F33+F34</f>
        <v>91193.4</v>
      </c>
      <c r="G30" s="117">
        <f>G31+G32+G33+G34</f>
        <v>144210.5</v>
      </c>
      <c r="H30" s="117">
        <f>F30/D30*100</f>
        <v>99.91782478930276</v>
      </c>
      <c r="I30" s="117">
        <f>G30/C30*100</f>
        <v>22.46740866035288</v>
      </c>
      <c r="J30" s="185" t="s">
        <v>130</v>
      </c>
      <c r="K30" s="135"/>
    </row>
    <row r="31" spans="1:11" s="155" customFormat="1" ht="16.5" customHeight="1">
      <c r="A31" s="4"/>
      <c r="B31" s="88" t="s">
        <v>41</v>
      </c>
      <c r="C31" s="109">
        <f>C36</f>
        <v>1856.4</v>
      </c>
      <c r="D31" s="109">
        <f>D36</f>
        <v>0</v>
      </c>
      <c r="E31" s="109">
        <f>E36</f>
        <v>1856.4</v>
      </c>
      <c r="F31" s="109">
        <f>F36</f>
        <v>0</v>
      </c>
      <c r="G31" s="109">
        <f>G36</f>
        <v>1856.4</v>
      </c>
      <c r="H31" s="109"/>
      <c r="I31" s="109"/>
      <c r="J31" s="186"/>
      <c r="K31" s="40"/>
    </row>
    <row r="32" spans="1:11" s="155" customFormat="1" ht="17.25" customHeight="1">
      <c r="A32" s="4"/>
      <c r="B32" s="75" t="s">
        <v>22</v>
      </c>
      <c r="C32" s="113">
        <f>C40</f>
        <v>444771</v>
      </c>
      <c r="D32" s="113">
        <f>D40</f>
        <v>61772.5</v>
      </c>
      <c r="E32" s="113">
        <f>E40</f>
        <v>64193.5</v>
      </c>
      <c r="F32" s="113">
        <f>F40</f>
        <v>61772.5</v>
      </c>
      <c r="G32" s="113">
        <f>G40</f>
        <v>101230.8</v>
      </c>
      <c r="H32" s="113"/>
      <c r="I32" s="113"/>
      <c r="J32" s="186"/>
      <c r="K32" s="40"/>
    </row>
    <row r="33" spans="1:11" s="155" customFormat="1" ht="18" customHeight="1">
      <c r="A33" s="4"/>
      <c r="B33" s="67" t="s">
        <v>23</v>
      </c>
      <c r="C33" s="110">
        <f aca="true" t="shared" si="3" ref="C33:G34">C37</f>
        <v>185048.9</v>
      </c>
      <c r="D33" s="110">
        <f t="shared" si="3"/>
        <v>27675.9</v>
      </c>
      <c r="E33" s="110">
        <f t="shared" si="3"/>
        <v>21551.2</v>
      </c>
      <c r="F33" s="110">
        <f t="shared" si="3"/>
        <v>27675.9</v>
      </c>
      <c r="G33" s="110">
        <f t="shared" si="3"/>
        <v>39134.8</v>
      </c>
      <c r="H33" s="110"/>
      <c r="I33" s="110"/>
      <c r="J33" s="186"/>
      <c r="K33" s="40"/>
    </row>
    <row r="34" spans="1:11" s="155" customFormat="1" ht="18.75" customHeight="1">
      <c r="A34" s="4"/>
      <c r="B34" s="19" t="s">
        <v>24</v>
      </c>
      <c r="C34" s="111">
        <f t="shared" si="3"/>
        <v>10189</v>
      </c>
      <c r="D34" s="111">
        <f t="shared" si="3"/>
        <v>1820</v>
      </c>
      <c r="E34" s="111">
        <f t="shared" si="3"/>
        <v>243.5</v>
      </c>
      <c r="F34" s="111">
        <f t="shared" si="3"/>
        <v>1745</v>
      </c>
      <c r="G34" s="111">
        <f t="shared" si="3"/>
        <v>1988.5</v>
      </c>
      <c r="H34" s="111"/>
      <c r="I34" s="111"/>
      <c r="J34" s="187"/>
      <c r="K34" s="40"/>
    </row>
    <row r="35" spans="1:11" s="27" customFormat="1" ht="19.5" customHeight="1">
      <c r="A35" s="25"/>
      <c r="B35" s="107" t="s">
        <v>60</v>
      </c>
      <c r="C35" s="114">
        <f>C36+C37+C38</f>
        <v>197094.3</v>
      </c>
      <c r="D35" s="114">
        <f>D36+D37+D38</f>
        <v>29495.9</v>
      </c>
      <c r="E35" s="114">
        <f>E36+E37+E38</f>
        <v>23651.100000000002</v>
      </c>
      <c r="F35" s="114">
        <f>F36+F37+F38</f>
        <v>29420.9</v>
      </c>
      <c r="G35" s="114">
        <f>G36+G37+G38</f>
        <v>42979.700000000004</v>
      </c>
      <c r="H35" s="114"/>
      <c r="I35" s="114"/>
      <c r="J35" s="38"/>
      <c r="K35" s="38"/>
    </row>
    <row r="36" spans="1:11" s="27" customFormat="1" ht="17.25" customHeight="1">
      <c r="A36" s="25"/>
      <c r="B36" s="88" t="s">
        <v>41</v>
      </c>
      <c r="C36" s="109">
        <v>1856.4</v>
      </c>
      <c r="D36" s="109">
        <v>0</v>
      </c>
      <c r="E36" s="109">
        <v>1856.4</v>
      </c>
      <c r="F36" s="109">
        <v>0</v>
      </c>
      <c r="G36" s="109">
        <v>1856.4</v>
      </c>
      <c r="H36" s="109"/>
      <c r="I36" s="109"/>
      <c r="J36" s="38"/>
      <c r="K36" s="38"/>
    </row>
    <row r="37" spans="1:11" s="27" customFormat="1" ht="17.25" customHeight="1">
      <c r="A37" s="25"/>
      <c r="B37" s="67" t="s">
        <v>23</v>
      </c>
      <c r="C37" s="110">
        <v>185048.9</v>
      </c>
      <c r="D37" s="110">
        <v>27675.9</v>
      </c>
      <c r="E37" s="110">
        <v>21551.2</v>
      </c>
      <c r="F37" s="110">
        <v>27675.9</v>
      </c>
      <c r="G37" s="110">
        <v>39134.8</v>
      </c>
      <c r="H37" s="110"/>
      <c r="I37" s="110"/>
      <c r="J37" s="38"/>
      <c r="K37" s="38"/>
    </row>
    <row r="38" spans="1:11" s="27" customFormat="1" ht="24" customHeight="1">
      <c r="A38" s="25"/>
      <c r="B38" s="19" t="s">
        <v>24</v>
      </c>
      <c r="C38" s="111">
        <v>10189</v>
      </c>
      <c r="D38" s="111">
        <v>1820</v>
      </c>
      <c r="E38" s="111">
        <v>243.5</v>
      </c>
      <c r="F38" s="111">
        <v>1745</v>
      </c>
      <c r="G38" s="111">
        <f>E38+F38</f>
        <v>1988.5</v>
      </c>
      <c r="H38" s="111"/>
      <c r="I38" s="111"/>
      <c r="J38" s="40" t="s">
        <v>144</v>
      </c>
      <c r="K38" s="38"/>
    </row>
    <row r="39" spans="1:11" s="27" customFormat="1" ht="39.75" customHeight="1">
      <c r="A39" s="25"/>
      <c r="B39" s="12" t="s">
        <v>61</v>
      </c>
      <c r="C39" s="112">
        <f>C40</f>
        <v>444771</v>
      </c>
      <c r="D39" s="112">
        <f>D40</f>
        <v>61772.5</v>
      </c>
      <c r="E39" s="112">
        <f>E40</f>
        <v>64193.5</v>
      </c>
      <c r="F39" s="112">
        <f>F40</f>
        <v>61772.5</v>
      </c>
      <c r="G39" s="112">
        <f>G40</f>
        <v>101230.8</v>
      </c>
      <c r="H39" s="112"/>
      <c r="I39" s="112"/>
      <c r="J39" s="40"/>
      <c r="K39" s="38"/>
    </row>
    <row r="40" spans="2:11" ht="16.5" customHeight="1">
      <c r="B40" s="76" t="s">
        <v>22</v>
      </c>
      <c r="C40" s="113">
        <v>444771</v>
      </c>
      <c r="D40" s="113">
        <v>61772.5</v>
      </c>
      <c r="E40" s="113">
        <v>64193.5</v>
      </c>
      <c r="F40" s="113">
        <v>61772.5</v>
      </c>
      <c r="G40" s="113">
        <v>101230.8</v>
      </c>
      <c r="H40" s="113"/>
      <c r="I40" s="113"/>
      <c r="J40" s="39"/>
      <c r="K40" s="39"/>
    </row>
    <row r="41" spans="1:11" s="155" customFormat="1" ht="27.75" customHeight="1">
      <c r="A41" s="4"/>
      <c r="B41" s="116" t="s">
        <v>102</v>
      </c>
      <c r="C41" s="117">
        <f>C42+C43+C44+C45</f>
        <v>101350.8</v>
      </c>
      <c r="D41" s="117">
        <f>D42+D43+D44+D45</f>
        <v>15921.5</v>
      </c>
      <c r="E41" s="117">
        <f>E42+E43+E44+E45</f>
        <v>13538.2</v>
      </c>
      <c r="F41" s="117">
        <f>F42+F43+F44+F45</f>
        <v>15732.2</v>
      </c>
      <c r="G41" s="117">
        <f>G42+G43+G44+G45</f>
        <v>22993.2</v>
      </c>
      <c r="H41" s="117">
        <f>F41/D41*100</f>
        <v>98.81104167320919</v>
      </c>
      <c r="I41" s="117">
        <f>G41/C41*100</f>
        <v>22.68674741590594</v>
      </c>
      <c r="J41" s="188" t="s">
        <v>127</v>
      </c>
      <c r="K41" s="135"/>
    </row>
    <row r="42" spans="1:11" s="155" customFormat="1" ht="18" customHeight="1">
      <c r="A42" s="4"/>
      <c r="B42" s="88" t="s">
        <v>41</v>
      </c>
      <c r="C42" s="109">
        <f>C47</f>
        <v>1556.3</v>
      </c>
      <c r="D42" s="109">
        <f>D47</f>
        <v>0</v>
      </c>
      <c r="E42" s="109">
        <f>E47</f>
        <v>1556.3</v>
      </c>
      <c r="F42" s="109">
        <f>F47</f>
        <v>0</v>
      </c>
      <c r="G42" s="109">
        <f>G47</f>
        <v>1556.3</v>
      </c>
      <c r="H42" s="109"/>
      <c r="I42" s="109"/>
      <c r="J42" s="190"/>
      <c r="K42" s="42"/>
    </row>
    <row r="43" spans="1:11" s="155" customFormat="1" ht="16.5" customHeight="1">
      <c r="A43" s="4"/>
      <c r="B43" s="75" t="s">
        <v>22</v>
      </c>
      <c r="C43" s="113">
        <f>C51</f>
        <v>6081</v>
      </c>
      <c r="D43" s="113">
        <f>D51</f>
        <v>609</v>
      </c>
      <c r="E43" s="113">
        <f>E51</f>
        <v>662</v>
      </c>
      <c r="F43" s="113">
        <f>F51</f>
        <v>579</v>
      </c>
      <c r="G43" s="113">
        <f>G51</f>
        <v>960</v>
      </c>
      <c r="H43" s="113"/>
      <c r="I43" s="113"/>
      <c r="J43" s="190"/>
      <c r="K43" s="42"/>
    </row>
    <row r="44" spans="1:11" s="155" customFormat="1" ht="15" customHeight="1">
      <c r="A44" s="4"/>
      <c r="B44" s="67" t="s">
        <v>23</v>
      </c>
      <c r="C44" s="110">
        <f aca="true" t="shared" si="4" ref="C44:G45">C48</f>
        <v>91866.1</v>
      </c>
      <c r="D44" s="110">
        <f t="shared" si="4"/>
        <v>15038.5</v>
      </c>
      <c r="E44" s="110">
        <f t="shared" si="4"/>
        <v>11069.2</v>
      </c>
      <c r="F44" s="110">
        <f t="shared" si="4"/>
        <v>15038.5</v>
      </c>
      <c r="G44" s="110">
        <f t="shared" si="4"/>
        <v>20111.5</v>
      </c>
      <c r="H44" s="110"/>
      <c r="I44" s="110"/>
      <c r="J44" s="190"/>
      <c r="K44" s="42"/>
    </row>
    <row r="45" spans="1:11" s="155" customFormat="1" ht="15.75" customHeight="1">
      <c r="A45" s="4"/>
      <c r="B45" s="19" t="s">
        <v>24</v>
      </c>
      <c r="C45" s="111">
        <f t="shared" si="4"/>
        <v>1847.4</v>
      </c>
      <c r="D45" s="111">
        <f t="shared" si="4"/>
        <v>274</v>
      </c>
      <c r="E45" s="111">
        <f t="shared" si="4"/>
        <v>250.7</v>
      </c>
      <c r="F45" s="111">
        <f t="shared" si="4"/>
        <v>114.7</v>
      </c>
      <c r="G45" s="111">
        <f t="shared" si="4"/>
        <v>365.4</v>
      </c>
      <c r="H45" s="111"/>
      <c r="I45" s="111"/>
      <c r="J45" s="189"/>
      <c r="K45" s="42"/>
    </row>
    <row r="46" spans="1:11" s="27" customFormat="1" ht="25.5" customHeight="1">
      <c r="A46" s="25"/>
      <c r="B46" s="107" t="s">
        <v>62</v>
      </c>
      <c r="C46" s="114">
        <f>C47+C48+C49</f>
        <v>95269.8</v>
      </c>
      <c r="D46" s="114">
        <f>D47+D48+D49</f>
        <v>15312.5</v>
      </c>
      <c r="E46" s="114">
        <f>E47+E48+E49</f>
        <v>12876.2</v>
      </c>
      <c r="F46" s="114">
        <f>F47+F48+F49</f>
        <v>15153.2</v>
      </c>
      <c r="G46" s="114">
        <f>G47+G48+G49</f>
        <v>22033.2</v>
      </c>
      <c r="H46" s="114"/>
      <c r="I46" s="114"/>
      <c r="J46" s="41"/>
      <c r="K46" s="41"/>
    </row>
    <row r="47" spans="1:11" s="27" customFormat="1" ht="17.25" customHeight="1">
      <c r="A47" s="25"/>
      <c r="B47" s="88" t="s">
        <v>41</v>
      </c>
      <c r="C47" s="109">
        <v>1556.3</v>
      </c>
      <c r="D47" s="109">
        <v>0</v>
      </c>
      <c r="E47" s="109">
        <v>1556.3</v>
      </c>
      <c r="F47" s="109">
        <v>0</v>
      </c>
      <c r="G47" s="109">
        <v>1556.3</v>
      </c>
      <c r="H47" s="109"/>
      <c r="I47" s="109"/>
      <c r="J47" s="41"/>
      <c r="K47" s="41"/>
    </row>
    <row r="48" spans="1:11" s="27" customFormat="1" ht="17.25" customHeight="1">
      <c r="A48" s="25"/>
      <c r="B48" s="67" t="s">
        <v>23</v>
      </c>
      <c r="C48" s="110">
        <v>91866.1</v>
      </c>
      <c r="D48" s="110">
        <v>15038.5</v>
      </c>
      <c r="E48" s="110">
        <v>11069.2</v>
      </c>
      <c r="F48" s="110">
        <v>15038.5</v>
      </c>
      <c r="G48" s="110">
        <v>20111.5</v>
      </c>
      <c r="H48" s="110"/>
      <c r="I48" s="110"/>
      <c r="J48" s="41"/>
      <c r="K48" s="41"/>
    </row>
    <row r="49" spans="1:11" s="27" customFormat="1" ht="15.75" customHeight="1">
      <c r="A49" s="25"/>
      <c r="B49" s="19" t="s">
        <v>24</v>
      </c>
      <c r="C49" s="111">
        <v>1847.4</v>
      </c>
      <c r="D49" s="111">
        <v>274</v>
      </c>
      <c r="E49" s="111">
        <v>250.7</v>
      </c>
      <c r="F49" s="111">
        <v>114.7</v>
      </c>
      <c r="G49" s="111">
        <f>F49+E49</f>
        <v>365.4</v>
      </c>
      <c r="H49" s="111"/>
      <c r="I49" s="111"/>
      <c r="J49" s="41"/>
      <c r="K49" s="41"/>
    </row>
    <row r="50" spans="1:11" s="27" customFormat="1" ht="29.25" customHeight="1">
      <c r="A50" s="25"/>
      <c r="B50" s="107" t="s">
        <v>63</v>
      </c>
      <c r="C50" s="114">
        <f>C51</f>
        <v>6081</v>
      </c>
      <c r="D50" s="114">
        <f>D51</f>
        <v>609</v>
      </c>
      <c r="E50" s="114">
        <f>E51</f>
        <v>662</v>
      </c>
      <c r="F50" s="114">
        <f>F51</f>
        <v>579</v>
      </c>
      <c r="G50" s="114">
        <f>G51</f>
        <v>960</v>
      </c>
      <c r="H50" s="114"/>
      <c r="I50" s="114"/>
      <c r="J50" s="41"/>
      <c r="K50" s="41"/>
    </row>
    <row r="51" spans="2:11" ht="17.25" customHeight="1">
      <c r="B51" s="75" t="s">
        <v>22</v>
      </c>
      <c r="C51" s="113">
        <v>6081</v>
      </c>
      <c r="D51" s="113">
        <v>609</v>
      </c>
      <c r="E51" s="113">
        <v>662</v>
      </c>
      <c r="F51" s="113">
        <v>579</v>
      </c>
      <c r="G51" s="113">
        <v>960</v>
      </c>
      <c r="H51" s="113"/>
      <c r="I51" s="113"/>
      <c r="J51" s="42"/>
      <c r="K51" s="42"/>
    </row>
    <row r="52" spans="1:11" s="155" customFormat="1" ht="22.5" customHeight="1">
      <c r="A52" s="4"/>
      <c r="B52" s="116" t="s">
        <v>64</v>
      </c>
      <c r="C52" s="117">
        <f>C53+C54</f>
        <v>91837.9</v>
      </c>
      <c r="D52" s="117">
        <f>D53+D54</f>
        <v>13341.5</v>
      </c>
      <c r="E52" s="117">
        <f>E53+E54</f>
        <v>11938.4</v>
      </c>
      <c r="F52" s="117">
        <f>F53+F54</f>
        <v>12233.5</v>
      </c>
      <c r="G52" s="117">
        <f>G53+G54</f>
        <v>18153.9</v>
      </c>
      <c r="H52" s="117">
        <f>F52/D52*100</f>
        <v>91.6950867593599</v>
      </c>
      <c r="I52" s="117">
        <f>G52/C52*100</f>
        <v>19.767329174556476</v>
      </c>
      <c r="J52" s="185" t="s">
        <v>126</v>
      </c>
      <c r="K52" s="135"/>
    </row>
    <row r="53" spans="2:11" ht="23.25" customHeight="1">
      <c r="B53" s="76" t="s">
        <v>22</v>
      </c>
      <c r="C53" s="113">
        <v>91778</v>
      </c>
      <c r="D53" s="113">
        <v>13308</v>
      </c>
      <c r="E53" s="113">
        <v>11930</v>
      </c>
      <c r="F53" s="113">
        <v>12200</v>
      </c>
      <c r="G53" s="113">
        <v>18130</v>
      </c>
      <c r="H53" s="113"/>
      <c r="I53" s="113"/>
      <c r="J53" s="186"/>
      <c r="K53" s="106"/>
    </row>
    <row r="54" spans="2:11" ht="24.75" customHeight="1">
      <c r="B54" s="67" t="s">
        <v>23</v>
      </c>
      <c r="C54" s="110">
        <v>59.9</v>
      </c>
      <c r="D54" s="110">
        <v>33.5</v>
      </c>
      <c r="E54" s="110">
        <v>8.4</v>
      </c>
      <c r="F54" s="110">
        <v>33.5</v>
      </c>
      <c r="G54" s="110">
        <v>23.9</v>
      </c>
      <c r="H54" s="110"/>
      <c r="I54" s="110"/>
      <c r="J54" s="187"/>
      <c r="K54" s="106"/>
    </row>
    <row r="55" spans="1:15" s="155" customFormat="1" ht="45.75" customHeight="1">
      <c r="A55" s="4"/>
      <c r="B55" s="116" t="s">
        <v>65</v>
      </c>
      <c r="C55" s="117">
        <f>C57+C56</f>
        <v>128501.29999999999</v>
      </c>
      <c r="D55" s="117">
        <f>D57+D56</f>
        <v>17936.8</v>
      </c>
      <c r="E55" s="117">
        <f>E57+E56</f>
        <v>17759.5</v>
      </c>
      <c r="F55" s="117">
        <f>F57+F56</f>
        <v>17828.8</v>
      </c>
      <c r="G55" s="117">
        <f>G57+G56</f>
        <v>35588.299999999996</v>
      </c>
      <c r="H55" s="117">
        <f>F55/D55*100</f>
        <v>99.3978859105303</v>
      </c>
      <c r="I55" s="117">
        <f>G55/C55*100</f>
        <v>27.69489491546</v>
      </c>
      <c r="J55" s="39"/>
      <c r="K55" s="39"/>
      <c r="L55" s="137"/>
      <c r="M55" s="137"/>
      <c r="N55" s="137"/>
      <c r="O55" s="137"/>
    </row>
    <row r="56" spans="1:15" s="27" customFormat="1" ht="16.5" customHeight="1">
      <c r="A56" s="25"/>
      <c r="B56" s="88" t="s">
        <v>41</v>
      </c>
      <c r="C56" s="109">
        <f aca="true" t="shared" si="5" ref="C56:F57">C59+C62+C65</f>
        <v>1117.4</v>
      </c>
      <c r="D56" s="109">
        <f t="shared" si="5"/>
        <v>0</v>
      </c>
      <c r="E56" s="109">
        <f t="shared" si="5"/>
        <v>1117.4</v>
      </c>
      <c r="F56" s="109">
        <f t="shared" si="5"/>
        <v>0</v>
      </c>
      <c r="G56" s="109">
        <f>E56+F56</f>
        <v>1117.4</v>
      </c>
      <c r="H56" s="109"/>
      <c r="I56" s="109"/>
      <c r="J56" s="89"/>
      <c r="K56" s="89"/>
      <c r="L56" s="26"/>
      <c r="M56" s="26"/>
      <c r="N56" s="26"/>
      <c r="O56" s="26"/>
    </row>
    <row r="57" spans="2:11" ht="15.75" customHeight="1">
      <c r="B57" s="67" t="s">
        <v>23</v>
      </c>
      <c r="C57" s="110">
        <f t="shared" si="5"/>
        <v>127383.9</v>
      </c>
      <c r="D57" s="110">
        <f t="shared" si="5"/>
        <v>17936.8</v>
      </c>
      <c r="E57" s="110">
        <f t="shared" si="5"/>
        <v>16642.1</v>
      </c>
      <c r="F57" s="110">
        <f t="shared" si="5"/>
        <v>17828.8</v>
      </c>
      <c r="G57" s="110">
        <f>E57+F57</f>
        <v>34470.899999999994</v>
      </c>
      <c r="H57" s="110"/>
      <c r="I57" s="110"/>
      <c r="J57" s="53"/>
      <c r="K57" s="53"/>
    </row>
    <row r="58" spans="2:11" ht="24" customHeight="1">
      <c r="B58" s="134" t="s">
        <v>66</v>
      </c>
      <c r="C58" s="114">
        <f>C59+C60</f>
        <v>8564.3</v>
      </c>
      <c r="D58" s="114">
        <f>D59+D60</f>
        <v>1171.6</v>
      </c>
      <c r="E58" s="114">
        <f>E59+E60</f>
        <v>1233.5</v>
      </c>
      <c r="F58" s="114">
        <f>F59+F60</f>
        <v>1134.4</v>
      </c>
      <c r="G58" s="114">
        <f>G59+G60</f>
        <v>2367.9000000000005</v>
      </c>
      <c r="H58" s="114"/>
      <c r="I58" s="114"/>
      <c r="J58" s="45" t="s">
        <v>125</v>
      </c>
      <c r="K58" s="52"/>
    </row>
    <row r="59" spans="2:11" ht="15.75" customHeight="1">
      <c r="B59" s="88" t="s">
        <v>41</v>
      </c>
      <c r="C59" s="109">
        <v>80.8</v>
      </c>
      <c r="D59" s="109">
        <v>0</v>
      </c>
      <c r="E59" s="109">
        <v>80.8</v>
      </c>
      <c r="F59" s="109">
        <v>0</v>
      </c>
      <c r="G59" s="109">
        <f>E59+F59</f>
        <v>80.8</v>
      </c>
      <c r="H59" s="109"/>
      <c r="I59" s="109"/>
      <c r="J59" s="45"/>
      <c r="K59" s="52"/>
    </row>
    <row r="60" spans="2:11" ht="15.75" customHeight="1">
      <c r="B60" s="67" t="s">
        <v>23</v>
      </c>
      <c r="C60" s="110">
        <v>8483.5</v>
      </c>
      <c r="D60" s="110">
        <v>1171.6</v>
      </c>
      <c r="E60" s="110">
        <v>1152.7</v>
      </c>
      <c r="F60" s="110">
        <v>1134.4</v>
      </c>
      <c r="G60" s="110">
        <f>E60+F60</f>
        <v>2287.1000000000004</v>
      </c>
      <c r="H60" s="110"/>
      <c r="I60" s="110"/>
      <c r="J60" s="45"/>
      <c r="K60" s="52"/>
    </row>
    <row r="61" spans="2:11" ht="24" customHeight="1">
      <c r="B61" s="134" t="s">
        <v>67</v>
      </c>
      <c r="C61" s="114">
        <f>C62+C63</f>
        <v>53802.5</v>
      </c>
      <c r="D61" s="114">
        <f>D62+D63</f>
        <v>7533.7</v>
      </c>
      <c r="E61" s="114">
        <f>E62+E63</f>
        <v>7382</v>
      </c>
      <c r="F61" s="114">
        <f>F62+F63</f>
        <v>7467</v>
      </c>
      <c r="G61" s="114">
        <f>G62+G63</f>
        <v>14849</v>
      </c>
      <c r="H61" s="114"/>
      <c r="I61" s="114"/>
      <c r="J61" s="213" t="s">
        <v>124</v>
      </c>
      <c r="K61" s="52"/>
    </row>
    <row r="62" spans="2:11" ht="15.75" customHeight="1">
      <c r="B62" s="88" t="s">
        <v>41</v>
      </c>
      <c r="C62" s="109">
        <v>448.5</v>
      </c>
      <c r="D62" s="109">
        <v>0</v>
      </c>
      <c r="E62" s="109">
        <v>448.5</v>
      </c>
      <c r="F62" s="109">
        <v>0</v>
      </c>
      <c r="G62" s="109">
        <f>E62+F62</f>
        <v>448.5</v>
      </c>
      <c r="H62" s="109"/>
      <c r="I62" s="109"/>
      <c r="J62" s="212"/>
      <c r="K62" s="52"/>
    </row>
    <row r="63" spans="2:11" ht="15.75" customHeight="1">
      <c r="B63" s="67" t="s">
        <v>23</v>
      </c>
      <c r="C63" s="110">
        <v>53354</v>
      </c>
      <c r="D63" s="110">
        <v>7533.7</v>
      </c>
      <c r="E63" s="110">
        <v>6933.5</v>
      </c>
      <c r="F63" s="110">
        <v>7467</v>
      </c>
      <c r="G63" s="110">
        <f>E63+F63</f>
        <v>14400.5</v>
      </c>
      <c r="H63" s="110"/>
      <c r="I63" s="110"/>
      <c r="J63" s="214"/>
      <c r="K63" s="52"/>
    </row>
    <row r="64" spans="2:11" ht="24" customHeight="1">
      <c r="B64" s="134" t="s">
        <v>68</v>
      </c>
      <c r="C64" s="114">
        <f>C65+C66</f>
        <v>66134.5</v>
      </c>
      <c r="D64" s="114">
        <f>D65+D66</f>
        <v>9231.5</v>
      </c>
      <c r="E64" s="114">
        <f>E65+E66</f>
        <v>9144</v>
      </c>
      <c r="F64" s="114">
        <f>F65+F66</f>
        <v>9227.4</v>
      </c>
      <c r="G64" s="114">
        <f>G65+G66</f>
        <v>18371.399999999998</v>
      </c>
      <c r="H64" s="114"/>
      <c r="I64" s="114"/>
      <c r="J64" s="213" t="s">
        <v>123</v>
      </c>
      <c r="K64" s="52"/>
    </row>
    <row r="65" spans="2:11" ht="15.75" customHeight="1">
      <c r="B65" s="88" t="s">
        <v>41</v>
      </c>
      <c r="C65" s="109">
        <v>588.1</v>
      </c>
      <c r="D65" s="109">
        <v>0</v>
      </c>
      <c r="E65" s="109">
        <v>588.1</v>
      </c>
      <c r="F65" s="109">
        <v>0</v>
      </c>
      <c r="G65" s="109">
        <f>E65+F65</f>
        <v>588.1</v>
      </c>
      <c r="H65" s="109"/>
      <c r="I65" s="109"/>
      <c r="J65" s="212"/>
      <c r="K65" s="52"/>
    </row>
    <row r="66" spans="2:11" ht="15.75" customHeight="1">
      <c r="B66" s="67" t="s">
        <v>23</v>
      </c>
      <c r="C66" s="110">
        <v>65546.4</v>
      </c>
      <c r="D66" s="110">
        <v>9231.5</v>
      </c>
      <c r="E66" s="110">
        <v>8555.9</v>
      </c>
      <c r="F66" s="110">
        <v>9227.4</v>
      </c>
      <c r="G66" s="110">
        <f>E66+F66</f>
        <v>17783.3</v>
      </c>
      <c r="H66" s="110"/>
      <c r="I66" s="110"/>
      <c r="J66" s="214"/>
      <c r="K66" s="52"/>
    </row>
    <row r="67" spans="1:11" s="51" customFormat="1" ht="46.5" customHeight="1">
      <c r="A67" s="22"/>
      <c r="B67" s="138" t="s">
        <v>69</v>
      </c>
      <c r="C67" s="139">
        <f>C69+C68</f>
        <v>1420</v>
      </c>
      <c r="D67" s="139">
        <f>D69+D68</f>
        <v>0</v>
      </c>
      <c r="E67" s="139">
        <f>E69+E68</f>
        <v>1420</v>
      </c>
      <c r="F67" s="139">
        <f>F69+F68</f>
        <v>0</v>
      </c>
      <c r="G67" s="139">
        <f>G69+G68</f>
        <v>1420</v>
      </c>
      <c r="H67" s="139"/>
      <c r="I67" s="139">
        <f>G67/C67*100</f>
        <v>100</v>
      </c>
      <c r="J67" s="45"/>
      <c r="K67" s="45"/>
    </row>
    <row r="68" spans="1:11" s="31" customFormat="1" ht="18.75" customHeight="1">
      <c r="A68" s="30"/>
      <c r="B68" s="88" t="s">
        <v>41</v>
      </c>
      <c r="C68" s="109">
        <v>1136</v>
      </c>
      <c r="D68" s="109">
        <v>0</v>
      </c>
      <c r="E68" s="109">
        <v>1136</v>
      </c>
      <c r="F68" s="109">
        <v>0</v>
      </c>
      <c r="G68" s="109">
        <f>E68+F68</f>
        <v>1136</v>
      </c>
      <c r="H68" s="109"/>
      <c r="I68" s="109"/>
      <c r="J68" s="104"/>
      <c r="K68" s="104"/>
    </row>
    <row r="69" spans="1:11" s="23" customFormat="1" ht="17.25" customHeight="1">
      <c r="A69" s="22"/>
      <c r="B69" s="68" t="s">
        <v>23</v>
      </c>
      <c r="C69" s="110">
        <v>284</v>
      </c>
      <c r="D69" s="110">
        <v>0</v>
      </c>
      <c r="E69" s="110">
        <v>284</v>
      </c>
      <c r="F69" s="110">
        <v>0</v>
      </c>
      <c r="G69" s="110">
        <f>E69+F69</f>
        <v>284</v>
      </c>
      <c r="H69" s="110"/>
      <c r="I69" s="110"/>
      <c r="J69" s="71"/>
      <c r="K69" s="104"/>
    </row>
    <row r="70" spans="1:11" s="51" customFormat="1" ht="47.25" customHeight="1">
      <c r="A70" s="22"/>
      <c r="B70" s="138" t="s">
        <v>70</v>
      </c>
      <c r="C70" s="139">
        <f>C72+C71</f>
        <v>4303.3</v>
      </c>
      <c r="D70" s="139">
        <f>D72+D71</f>
        <v>0</v>
      </c>
      <c r="E70" s="139">
        <f>E72+E71</f>
        <v>4303.3</v>
      </c>
      <c r="F70" s="139">
        <f>F72+F71</f>
        <v>0</v>
      </c>
      <c r="G70" s="139">
        <f>G72+G71</f>
        <v>4303.3</v>
      </c>
      <c r="H70" s="139"/>
      <c r="I70" s="139">
        <f>G70/C70*100</f>
        <v>100</v>
      </c>
      <c r="J70" s="45"/>
      <c r="K70" s="45"/>
    </row>
    <row r="71" spans="1:11" s="31" customFormat="1" ht="15" customHeight="1">
      <c r="A71" s="30"/>
      <c r="B71" s="88" t="s">
        <v>41</v>
      </c>
      <c r="C71" s="109">
        <v>3442.7</v>
      </c>
      <c r="D71" s="109">
        <v>0</v>
      </c>
      <c r="E71" s="109">
        <v>3442.7</v>
      </c>
      <c r="F71" s="109">
        <v>0</v>
      </c>
      <c r="G71" s="109">
        <f>E71+F71</f>
        <v>3442.7</v>
      </c>
      <c r="H71" s="109"/>
      <c r="I71" s="109"/>
      <c r="J71" s="104"/>
      <c r="K71" s="104"/>
    </row>
    <row r="72" spans="1:11" s="31" customFormat="1" ht="15.75" customHeight="1">
      <c r="A72" s="30"/>
      <c r="B72" s="68" t="s">
        <v>23</v>
      </c>
      <c r="C72" s="110">
        <v>860.6</v>
      </c>
      <c r="D72" s="110">
        <v>0</v>
      </c>
      <c r="E72" s="110">
        <v>860.6</v>
      </c>
      <c r="F72" s="110">
        <v>0</v>
      </c>
      <c r="G72" s="110">
        <f>E72+F72</f>
        <v>860.6</v>
      </c>
      <c r="H72" s="110"/>
      <c r="I72" s="110"/>
      <c r="J72" s="104"/>
      <c r="K72" s="104"/>
    </row>
    <row r="73" spans="1:11" s="51" customFormat="1" ht="28.5" customHeight="1">
      <c r="A73" s="22"/>
      <c r="B73" s="138" t="s">
        <v>71</v>
      </c>
      <c r="C73" s="139">
        <f>C75+C74</f>
        <v>887.1999999999999</v>
      </c>
      <c r="D73" s="139">
        <f>D75+D74</f>
        <v>0</v>
      </c>
      <c r="E73" s="139">
        <f>E75+E74</f>
        <v>887.1999999999999</v>
      </c>
      <c r="F73" s="139">
        <f>F75+F74</f>
        <v>0</v>
      </c>
      <c r="G73" s="139">
        <f>G75+G74</f>
        <v>887.1999999999999</v>
      </c>
      <c r="H73" s="139"/>
      <c r="I73" s="139">
        <f>G73/C73*100</f>
        <v>100</v>
      </c>
      <c r="J73" s="45"/>
      <c r="K73" s="45"/>
    </row>
    <row r="74" spans="1:11" s="31" customFormat="1" ht="15" customHeight="1">
      <c r="A74" s="30"/>
      <c r="B74" s="88" t="s">
        <v>41</v>
      </c>
      <c r="C74" s="109">
        <v>709.8</v>
      </c>
      <c r="D74" s="109">
        <v>0</v>
      </c>
      <c r="E74" s="109">
        <v>709.8</v>
      </c>
      <c r="F74" s="109">
        <v>0</v>
      </c>
      <c r="G74" s="109">
        <f>E74+F74</f>
        <v>709.8</v>
      </c>
      <c r="H74" s="109"/>
      <c r="I74" s="109"/>
      <c r="J74" s="44"/>
      <c r="K74" s="44"/>
    </row>
    <row r="75" spans="1:11" s="23" customFormat="1" ht="15.75" customHeight="1">
      <c r="A75" s="22"/>
      <c r="B75" s="68" t="s">
        <v>23</v>
      </c>
      <c r="C75" s="110">
        <v>177.4</v>
      </c>
      <c r="D75" s="110">
        <v>0</v>
      </c>
      <c r="E75" s="110">
        <v>177.4</v>
      </c>
      <c r="F75" s="110">
        <v>0</v>
      </c>
      <c r="G75" s="110">
        <f>E75+F75</f>
        <v>177.4</v>
      </c>
      <c r="H75" s="110"/>
      <c r="I75" s="110"/>
      <c r="J75" s="173"/>
      <c r="K75" s="173"/>
    </row>
    <row r="76" spans="1:11" s="51" customFormat="1" ht="33" customHeight="1">
      <c r="A76" s="22"/>
      <c r="B76" s="138" t="s">
        <v>72</v>
      </c>
      <c r="C76" s="139">
        <f>C77+C78</f>
        <v>150115.6</v>
      </c>
      <c r="D76" s="139">
        <f>D77+D78</f>
        <v>56032.6</v>
      </c>
      <c r="E76" s="139">
        <f>E77+E78</f>
        <v>78120.5</v>
      </c>
      <c r="F76" s="139">
        <f>F77+F78</f>
        <v>55904.6</v>
      </c>
      <c r="G76" s="139">
        <f>G77+G78</f>
        <v>134025.1</v>
      </c>
      <c r="H76" s="139">
        <f>F76/D76*100</f>
        <v>99.77156155523748</v>
      </c>
      <c r="I76" s="139">
        <f>G76/C76*100</f>
        <v>89.2812605751834</v>
      </c>
      <c r="J76" s="213" t="s">
        <v>122</v>
      </c>
      <c r="K76" s="45"/>
    </row>
    <row r="77" spans="1:11" s="23" customFormat="1" ht="17.25" customHeight="1">
      <c r="A77" s="22"/>
      <c r="B77" s="77" t="s">
        <v>22</v>
      </c>
      <c r="C77" s="113">
        <v>137177</v>
      </c>
      <c r="D77" s="113">
        <v>47798</v>
      </c>
      <c r="E77" s="113">
        <v>77738.5</v>
      </c>
      <c r="F77" s="113">
        <v>47798</v>
      </c>
      <c r="G77" s="113">
        <f>E77+F77</f>
        <v>125536.5</v>
      </c>
      <c r="H77" s="113"/>
      <c r="I77" s="113"/>
      <c r="J77" s="212"/>
      <c r="K77" s="173"/>
    </row>
    <row r="78" spans="1:11" s="23" customFormat="1" ht="17.25" customHeight="1">
      <c r="A78" s="22"/>
      <c r="B78" s="68" t="s">
        <v>23</v>
      </c>
      <c r="C78" s="110">
        <v>12938.6</v>
      </c>
      <c r="D78" s="110">
        <v>8234.6</v>
      </c>
      <c r="E78" s="110">
        <v>382</v>
      </c>
      <c r="F78" s="110">
        <v>8106.6</v>
      </c>
      <c r="G78" s="110">
        <f>E78+F78</f>
        <v>8488.6</v>
      </c>
      <c r="H78" s="110"/>
      <c r="I78" s="110"/>
      <c r="J78" s="214"/>
      <c r="K78" s="173"/>
    </row>
    <row r="79" spans="1:11" s="155" customFormat="1" ht="47.25" customHeight="1">
      <c r="A79" s="4"/>
      <c r="B79" s="140" t="s">
        <v>99</v>
      </c>
      <c r="C79" s="139">
        <f>C80+C81</f>
        <v>15795.9</v>
      </c>
      <c r="D79" s="139">
        <f>D80+D81</f>
        <v>4480</v>
      </c>
      <c r="E79" s="139">
        <f>E80+E81</f>
        <v>11315.9</v>
      </c>
      <c r="F79" s="139">
        <f>F80+F81</f>
        <v>4480</v>
      </c>
      <c r="G79" s="139">
        <f>G80+G81</f>
        <v>15795.9</v>
      </c>
      <c r="H79" s="139">
        <f>F79/D79*100</f>
        <v>100</v>
      </c>
      <c r="I79" s="139">
        <f>G79/C79*100</f>
        <v>100</v>
      </c>
      <c r="J79" s="43" t="s">
        <v>142</v>
      </c>
      <c r="K79" s="135"/>
    </row>
    <row r="80" spans="2:11" ht="14.25" customHeight="1">
      <c r="B80" s="87" t="s">
        <v>41</v>
      </c>
      <c r="C80" s="109">
        <v>15006.1</v>
      </c>
      <c r="D80" s="109">
        <v>4256</v>
      </c>
      <c r="E80" s="109">
        <v>10750.1</v>
      </c>
      <c r="F80" s="109">
        <v>4256</v>
      </c>
      <c r="G80" s="109">
        <f>E80+F80</f>
        <v>15006.1</v>
      </c>
      <c r="H80" s="109"/>
      <c r="I80" s="109"/>
      <c r="J80" s="104"/>
      <c r="K80" s="104"/>
    </row>
    <row r="81" spans="1:11" s="23" customFormat="1" ht="15" customHeight="1">
      <c r="A81" s="22"/>
      <c r="B81" s="68" t="s">
        <v>23</v>
      </c>
      <c r="C81" s="110">
        <v>789.8</v>
      </c>
      <c r="D81" s="110">
        <v>224</v>
      </c>
      <c r="E81" s="110">
        <v>565.8</v>
      </c>
      <c r="F81" s="110">
        <v>224</v>
      </c>
      <c r="G81" s="110">
        <f>E81+F81</f>
        <v>789.8</v>
      </c>
      <c r="H81" s="110"/>
      <c r="I81" s="110"/>
      <c r="J81" s="104"/>
      <c r="K81" s="104"/>
    </row>
    <row r="82" spans="1:11" s="51" customFormat="1" ht="46.5" customHeight="1">
      <c r="A82" s="22"/>
      <c r="B82" s="141" t="s">
        <v>73</v>
      </c>
      <c r="C82" s="139">
        <f>C83+C84</f>
        <v>3200</v>
      </c>
      <c r="D82" s="139">
        <f>D83+D84</f>
        <v>3200</v>
      </c>
      <c r="E82" s="139">
        <f>E83+E84</f>
        <v>0</v>
      </c>
      <c r="F82" s="139">
        <f>F83+F84</f>
        <v>3200</v>
      </c>
      <c r="G82" s="139">
        <f>G83+G84</f>
        <v>3200</v>
      </c>
      <c r="H82" s="139">
        <f>F82/D82*100</f>
        <v>100</v>
      </c>
      <c r="I82" s="139">
        <f>G82/C82*100</f>
        <v>100</v>
      </c>
      <c r="J82" s="172" t="s">
        <v>143</v>
      </c>
      <c r="K82" s="135"/>
    </row>
    <row r="83" spans="1:11" s="23" customFormat="1" ht="15.75" customHeight="1">
      <c r="A83" s="22"/>
      <c r="B83" s="77" t="s">
        <v>22</v>
      </c>
      <c r="C83" s="113">
        <v>2880</v>
      </c>
      <c r="D83" s="113">
        <v>2880</v>
      </c>
      <c r="E83" s="113">
        <v>0</v>
      </c>
      <c r="F83" s="113">
        <v>2880</v>
      </c>
      <c r="G83" s="113">
        <f>E83+F83</f>
        <v>2880</v>
      </c>
      <c r="H83" s="113"/>
      <c r="I83" s="113"/>
      <c r="J83" s="115"/>
      <c r="K83" s="115"/>
    </row>
    <row r="84" spans="1:11" s="23" customFormat="1" ht="15.75" customHeight="1">
      <c r="A84" s="22"/>
      <c r="B84" s="68" t="s">
        <v>23</v>
      </c>
      <c r="C84" s="110">
        <v>320</v>
      </c>
      <c r="D84" s="110">
        <v>320</v>
      </c>
      <c r="E84" s="110">
        <v>0</v>
      </c>
      <c r="F84" s="110">
        <v>320</v>
      </c>
      <c r="G84" s="110">
        <f>E84+F84</f>
        <v>320</v>
      </c>
      <c r="H84" s="110"/>
      <c r="I84" s="110"/>
      <c r="J84" s="115"/>
      <c r="K84" s="115"/>
    </row>
    <row r="85" spans="1:11" s="51" customFormat="1" ht="53.25" customHeight="1">
      <c r="A85" s="22"/>
      <c r="B85" s="138" t="s">
        <v>74</v>
      </c>
      <c r="C85" s="139">
        <f>C87+C86</f>
        <v>113.60000000000001</v>
      </c>
      <c r="D85" s="139">
        <f>D87+D86</f>
        <v>0</v>
      </c>
      <c r="E85" s="139">
        <f>E87+E86</f>
        <v>113.60000000000001</v>
      </c>
      <c r="F85" s="139">
        <f>F87+F86</f>
        <v>0</v>
      </c>
      <c r="G85" s="139">
        <f>G87+G86</f>
        <v>113.60000000000001</v>
      </c>
      <c r="H85" s="139"/>
      <c r="I85" s="139">
        <f>G85/C85*100</f>
        <v>100</v>
      </c>
      <c r="J85" s="45"/>
      <c r="K85" s="45"/>
    </row>
    <row r="86" spans="1:11" s="51" customFormat="1" ht="15" customHeight="1">
      <c r="A86" s="22"/>
      <c r="B86" s="87" t="s">
        <v>41</v>
      </c>
      <c r="C86" s="109">
        <v>90.9</v>
      </c>
      <c r="D86" s="109">
        <v>0</v>
      </c>
      <c r="E86" s="109">
        <v>90.9</v>
      </c>
      <c r="F86" s="109">
        <v>0</v>
      </c>
      <c r="G86" s="109">
        <f>E86+F86</f>
        <v>90.9</v>
      </c>
      <c r="H86" s="109"/>
      <c r="I86" s="109"/>
      <c r="J86" s="104"/>
      <c r="K86" s="104"/>
    </row>
    <row r="87" spans="1:11" s="23" customFormat="1" ht="14.25" customHeight="1">
      <c r="A87" s="22"/>
      <c r="B87" s="68" t="s">
        <v>23</v>
      </c>
      <c r="C87" s="110">
        <v>22.7</v>
      </c>
      <c r="D87" s="110">
        <v>0</v>
      </c>
      <c r="E87" s="110">
        <v>22.7</v>
      </c>
      <c r="F87" s="110">
        <v>0</v>
      </c>
      <c r="G87" s="110">
        <f>E87+F87</f>
        <v>22.7</v>
      </c>
      <c r="H87" s="110"/>
      <c r="I87" s="110"/>
      <c r="J87" s="104"/>
      <c r="K87" s="104"/>
    </row>
    <row r="88" spans="1:11" s="51" customFormat="1" ht="34.5" customHeight="1">
      <c r="A88" s="22"/>
      <c r="B88" s="138" t="s">
        <v>75</v>
      </c>
      <c r="C88" s="139">
        <f>C90+C89</f>
        <v>152.4</v>
      </c>
      <c r="D88" s="139">
        <f>D90+D89</f>
        <v>0</v>
      </c>
      <c r="E88" s="139">
        <f>E90+E89</f>
        <v>152.4</v>
      </c>
      <c r="F88" s="139">
        <f>F90+F89</f>
        <v>0</v>
      </c>
      <c r="G88" s="139">
        <f>G90+G89</f>
        <v>152.4</v>
      </c>
      <c r="H88" s="139"/>
      <c r="I88" s="139">
        <f>G88/C88*100</f>
        <v>100</v>
      </c>
      <c r="J88" s="45"/>
      <c r="K88" s="45"/>
    </row>
    <row r="89" spans="1:11" s="23" customFormat="1" ht="13.5" customHeight="1">
      <c r="A89" s="22"/>
      <c r="B89" s="87" t="s">
        <v>41</v>
      </c>
      <c r="C89" s="109">
        <v>121.9</v>
      </c>
      <c r="D89" s="109">
        <v>0</v>
      </c>
      <c r="E89" s="109">
        <v>121.9</v>
      </c>
      <c r="F89" s="109">
        <v>0</v>
      </c>
      <c r="G89" s="109">
        <f>E89+F89</f>
        <v>121.9</v>
      </c>
      <c r="H89" s="109"/>
      <c r="I89" s="109"/>
      <c r="J89" s="104"/>
      <c r="K89" s="104"/>
    </row>
    <row r="90" spans="1:11" s="23" customFormat="1" ht="14.25" customHeight="1">
      <c r="A90" s="22"/>
      <c r="B90" s="68" t="s">
        <v>23</v>
      </c>
      <c r="C90" s="110">
        <v>30.5</v>
      </c>
      <c r="D90" s="110">
        <v>0</v>
      </c>
      <c r="E90" s="110">
        <v>30.5</v>
      </c>
      <c r="F90" s="110">
        <v>0</v>
      </c>
      <c r="G90" s="110">
        <f>E90+F90</f>
        <v>30.5</v>
      </c>
      <c r="H90" s="110"/>
      <c r="I90" s="110"/>
      <c r="J90" s="104"/>
      <c r="K90" s="104"/>
    </row>
    <row r="91" spans="1:11" s="51" customFormat="1" ht="34.5" customHeight="1">
      <c r="A91" s="22"/>
      <c r="B91" s="138" t="s">
        <v>76</v>
      </c>
      <c r="C91" s="139">
        <f>C93+C92</f>
        <v>40</v>
      </c>
      <c r="D91" s="139">
        <f>D93+D92</f>
        <v>0</v>
      </c>
      <c r="E91" s="139">
        <f>E93+E92</f>
        <v>40</v>
      </c>
      <c r="F91" s="139">
        <f>F93+F92</f>
        <v>0</v>
      </c>
      <c r="G91" s="139">
        <f>G93+G92</f>
        <v>40</v>
      </c>
      <c r="H91" s="139"/>
      <c r="I91" s="139">
        <f>G91/C91*100</f>
        <v>100</v>
      </c>
      <c r="J91" s="45"/>
      <c r="K91" s="45"/>
    </row>
    <row r="92" spans="1:11" s="31" customFormat="1" ht="12.75" customHeight="1">
      <c r="A92" s="30"/>
      <c r="B92" s="87" t="s">
        <v>41</v>
      </c>
      <c r="C92" s="109">
        <v>32</v>
      </c>
      <c r="D92" s="109">
        <v>0</v>
      </c>
      <c r="E92" s="109">
        <v>32</v>
      </c>
      <c r="F92" s="109">
        <v>0</v>
      </c>
      <c r="G92" s="109">
        <f>E92+F92</f>
        <v>32</v>
      </c>
      <c r="H92" s="109"/>
      <c r="I92" s="109"/>
      <c r="J92" s="105"/>
      <c r="K92" s="105"/>
    </row>
    <row r="93" spans="1:11" s="23" customFormat="1" ht="14.25" customHeight="1">
      <c r="A93" s="22"/>
      <c r="B93" s="68" t="s">
        <v>23</v>
      </c>
      <c r="C93" s="110">
        <v>8</v>
      </c>
      <c r="D93" s="110">
        <v>0</v>
      </c>
      <c r="E93" s="110">
        <v>8</v>
      </c>
      <c r="F93" s="110">
        <v>0</v>
      </c>
      <c r="G93" s="110">
        <f>E93+F93</f>
        <v>8</v>
      </c>
      <c r="H93" s="110"/>
      <c r="I93" s="110"/>
      <c r="J93" s="104"/>
      <c r="K93" s="104"/>
    </row>
    <row r="94" spans="1:11" s="51" customFormat="1" ht="36.75" customHeight="1">
      <c r="A94" s="22"/>
      <c r="B94" s="138" t="s">
        <v>77</v>
      </c>
      <c r="C94" s="139">
        <f>C96+C95</f>
        <v>440</v>
      </c>
      <c r="D94" s="139">
        <f>D95+D96</f>
        <v>0</v>
      </c>
      <c r="E94" s="139">
        <f>E96+E95</f>
        <v>440</v>
      </c>
      <c r="F94" s="139">
        <f>F96+F95</f>
        <v>0</v>
      </c>
      <c r="G94" s="139">
        <f>G96+G95</f>
        <v>440</v>
      </c>
      <c r="H94" s="139"/>
      <c r="I94" s="139">
        <f>G94/C94*100</f>
        <v>100</v>
      </c>
      <c r="J94" s="45"/>
      <c r="K94" s="45"/>
    </row>
    <row r="95" spans="1:11" s="31" customFormat="1" ht="14.25" customHeight="1">
      <c r="A95" s="30"/>
      <c r="B95" s="87" t="s">
        <v>41</v>
      </c>
      <c r="C95" s="109">
        <v>352</v>
      </c>
      <c r="D95" s="109">
        <v>0</v>
      </c>
      <c r="E95" s="109">
        <v>352</v>
      </c>
      <c r="F95" s="109">
        <v>0</v>
      </c>
      <c r="G95" s="109">
        <f>E95+F95</f>
        <v>352</v>
      </c>
      <c r="H95" s="109"/>
      <c r="I95" s="109"/>
      <c r="J95" s="104"/>
      <c r="K95" s="104"/>
    </row>
    <row r="96" spans="1:11" s="23" customFormat="1" ht="14.25" customHeight="1">
      <c r="A96" s="22"/>
      <c r="B96" s="68" t="s">
        <v>23</v>
      </c>
      <c r="C96" s="110">
        <v>88</v>
      </c>
      <c r="D96" s="110">
        <v>0</v>
      </c>
      <c r="E96" s="110">
        <v>88</v>
      </c>
      <c r="F96" s="110">
        <v>0</v>
      </c>
      <c r="G96" s="110">
        <f>E96+F96</f>
        <v>88</v>
      </c>
      <c r="H96" s="110"/>
      <c r="I96" s="110"/>
      <c r="J96" s="104"/>
      <c r="K96" s="104"/>
    </row>
    <row r="97" spans="1:11" s="51" customFormat="1" ht="37.5" customHeight="1">
      <c r="A97" s="22"/>
      <c r="B97" s="138" t="s">
        <v>78</v>
      </c>
      <c r="C97" s="139">
        <f>C99+C98</f>
        <v>116.5</v>
      </c>
      <c r="D97" s="139">
        <f>D99+D98</f>
        <v>0</v>
      </c>
      <c r="E97" s="139">
        <f>E99+E98</f>
        <v>116.5</v>
      </c>
      <c r="F97" s="139">
        <f>F99+F98</f>
        <v>0</v>
      </c>
      <c r="G97" s="139">
        <f>G99+G98</f>
        <v>116.5</v>
      </c>
      <c r="H97" s="139"/>
      <c r="I97" s="139">
        <f>G97/C97*100</f>
        <v>100</v>
      </c>
      <c r="J97" s="45"/>
      <c r="K97" s="45"/>
    </row>
    <row r="98" spans="1:11" s="23" customFormat="1" ht="14.25" customHeight="1">
      <c r="A98" s="22"/>
      <c r="B98" s="87" t="s">
        <v>41</v>
      </c>
      <c r="C98" s="109">
        <v>85.8</v>
      </c>
      <c r="D98" s="109">
        <v>0</v>
      </c>
      <c r="E98" s="109">
        <v>85.8</v>
      </c>
      <c r="F98" s="109">
        <v>0</v>
      </c>
      <c r="G98" s="109">
        <f>E98+F98</f>
        <v>85.8</v>
      </c>
      <c r="H98" s="109"/>
      <c r="I98" s="109"/>
      <c r="J98" s="104"/>
      <c r="K98" s="104"/>
    </row>
    <row r="99" spans="1:11" s="23" customFormat="1" ht="15" customHeight="1">
      <c r="A99" s="22"/>
      <c r="B99" s="68" t="s">
        <v>23</v>
      </c>
      <c r="C99" s="110">
        <v>30.7</v>
      </c>
      <c r="D99" s="110">
        <v>0</v>
      </c>
      <c r="E99" s="110">
        <v>30.7</v>
      </c>
      <c r="F99" s="110">
        <v>0</v>
      </c>
      <c r="G99" s="110">
        <f>E99+F99</f>
        <v>30.7</v>
      </c>
      <c r="H99" s="110"/>
      <c r="I99" s="110"/>
      <c r="J99" s="104"/>
      <c r="K99" s="104"/>
    </row>
    <row r="100" spans="1:11" s="51" customFormat="1" ht="36" customHeight="1">
      <c r="A100" s="22"/>
      <c r="B100" s="138" t="s">
        <v>79</v>
      </c>
      <c r="C100" s="139">
        <f>C102+C101</f>
        <v>341.79999999999995</v>
      </c>
      <c r="D100" s="139">
        <f>D102+D101</f>
        <v>0</v>
      </c>
      <c r="E100" s="139">
        <f>E102+E101</f>
        <v>341.79999999999995</v>
      </c>
      <c r="F100" s="139">
        <f>F102+F101</f>
        <v>0</v>
      </c>
      <c r="G100" s="139">
        <f>G102+G101</f>
        <v>341.79999999999995</v>
      </c>
      <c r="H100" s="139"/>
      <c r="I100" s="139">
        <f>G100/C100*100</f>
        <v>100</v>
      </c>
      <c r="J100" s="45"/>
      <c r="K100" s="45"/>
    </row>
    <row r="101" spans="1:11" s="23" customFormat="1" ht="12.75" customHeight="1">
      <c r="A101" s="22"/>
      <c r="B101" s="87" t="s">
        <v>41</v>
      </c>
      <c r="C101" s="109">
        <v>263.2</v>
      </c>
      <c r="D101" s="109">
        <v>0</v>
      </c>
      <c r="E101" s="109">
        <v>263.2</v>
      </c>
      <c r="F101" s="109">
        <v>0</v>
      </c>
      <c r="G101" s="109">
        <f>E101+F101</f>
        <v>263.2</v>
      </c>
      <c r="H101" s="109"/>
      <c r="I101" s="109"/>
      <c r="J101" s="104"/>
      <c r="K101" s="104"/>
    </row>
    <row r="102" spans="1:11" s="23" customFormat="1" ht="15.75" customHeight="1">
      <c r="A102" s="22"/>
      <c r="B102" s="68" t="s">
        <v>23</v>
      </c>
      <c r="C102" s="110">
        <v>78.6</v>
      </c>
      <c r="D102" s="110">
        <v>0</v>
      </c>
      <c r="E102" s="110">
        <v>78.6</v>
      </c>
      <c r="F102" s="110">
        <v>0</v>
      </c>
      <c r="G102" s="110">
        <f>E102+F102</f>
        <v>78.6</v>
      </c>
      <c r="H102" s="110"/>
      <c r="I102" s="110"/>
      <c r="J102" s="104"/>
      <c r="K102" s="104"/>
    </row>
    <row r="103" spans="1:11" s="51" customFormat="1" ht="45.75" customHeight="1">
      <c r="A103" s="22"/>
      <c r="B103" s="138" t="s">
        <v>80</v>
      </c>
      <c r="C103" s="139">
        <f>C105+C104</f>
        <v>14.7</v>
      </c>
      <c r="D103" s="139">
        <f>D105+D104</f>
        <v>0</v>
      </c>
      <c r="E103" s="139">
        <f>E105+E104</f>
        <v>14.7</v>
      </c>
      <c r="F103" s="139">
        <f>F105+F104</f>
        <v>0</v>
      </c>
      <c r="G103" s="139">
        <f>G105+G104</f>
        <v>14.7</v>
      </c>
      <c r="H103" s="139"/>
      <c r="I103" s="139">
        <f>G103/C103*100</f>
        <v>100</v>
      </c>
      <c r="J103" s="45"/>
      <c r="K103" s="45"/>
    </row>
    <row r="104" spans="1:11" s="31" customFormat="1" ht="13.5" customHeight="1">
      <c r="A104" s="30"/>
      <c r="B104" s="87" t="s">
        <v>41</v>
      </c>
      <c r="C104" s="109">
        <v>10.4</v>
      </c>
      <c r="D104" s="109">
        <v>0</v>
      </c>
      <c r="E104" s="109">
        <v>10.4</v>
      </c>
      <c r="F104" s="109">
        <v>0</v>
      </c>
      <c r="G104" s="109">
        <f>E104+F104</f>
        <v>10.4</v>
      </c>
      <c r="H104" s="109"/>
      <c r="I104" s="109"/>
      <c r="J104" s="105"/>
      <c r="K104" s="105"/>
    </row>
    <row r="105" spans="1:11" s="23" customFormat="1" ht="15" customHeight="1">
      <c r="A105" s="22"/>
      <c r="B105" s="68" t="s">
        <v>23</v>
      </c>
      <c r="C105" s="110">
        <v>4.3</v>
      </c>
      <c r="D105" s="110">
        <v>0</v>
      </c>
      <c r="E105" s="110">
        <v>4.3</v>
      </c>
      <c r="F105" s="110">
        <v>0</v>
      </c>
      <c r="G105" s="110">
        <f>E105+F105</f>
        <v>4.3</v>
      </c>
      <c r="H105" s="110"/>
      <c r="I105" s="110"/>
      <c r="J105" s="104"/>
      <c r="K105" s="104"/>
    </row>
    <row r="106" spans="1:11" s="51" customFormat="1" ht="34.5" customHeight="1">
      <c r="A106" s="22"/>
      <c r="B106" s="138" t="s">
        <v>81</v>
      </c>
      <c r="C106" s="139">
        <f>C108+C107</f>
        <v>100</v>
      </c>
      <c r="D106" s="139">
        <f>D108+D107</f>
        <v>0</v>
      </c>
      <c r="E106" s="139">
        <f>E108+E107</f>
        <v>100</v>
      </c>
      <c r="F106" s="139">
        <f>F108+F107</f>
        <v>0</v>
      </c>
      <c r="G106" s="139">
        <f>G108+G107</f>
        <v>100</v>
      </c>
      <c r="H106" s="139"/>
      <c r="I106" s="139">
        <f>G106/C106*100</f>
        <v>100</v>
      </c>
      <c r="J106" s="45"/>
      <c r="K106" s="45"/>
    </row>
    <row r="107" spans="1:11" s="31" customFormat="1" ht="13.5" customHeight="1">
      <c r="A107" s="30"/>
      <c r="B107" s="87" t="s">
        <v>41</v>
      </c>
      <c r="C107" s="109">
        <v>80</v>
      </c>
      <c r="D107" s="109">
        <v>0</v>
      </c>
      <c r="E107" s="109">
        <v>80</v>
      </c>
      <c r="F107" s="109">
        <v>0</v>
      </c>
      <c r="G107" s="109">
        <f>E107+F107</f>
        <v>80</v>
      </c>
      <c r="H107" s="109"/>
      <c r="I107" s="109"/>
      <c r="J107" s="105"/>
      <c r="K107" s="105"/>
    </row>
    <row r="108" spans="1:11" s="23" customFormat="1" ht="13.5" customHeight="1">
      <c r="A108" s="22"/>
      <c r="B108" s="68" t="s">
        <v>23</v>
      </c>
      <c r="C108" s="110">
        <v>20</v>
      </c>
      <c r="D108" s="110">
        <v>0</v>
      </c>
      <c r="E108" s="110">
        <v>20</v>
      </c>
      <c r="F108" s="110">
        <v>0</v>
      </c>
      <c r="G108" s="110">
        <f>E108+F108</f>
        <v>20</v>
      </c>
      <c r="H108" s="110"/>
      <c r="I108" s="110"/>
      <c r="J108" s="104"/>
      <c r="K108" s="104"/>
    </row>
    <row r="109" spans="1:11" s="51" customFormat="1" ht="31.5">
      <c r="A109" s="22"/>
      <c r="B109" s="141" t="s">
        <v>82</v>
      </c>
      <c r="C109" s="139">
        <f>C110+C111</f>
        <v>215.4</v>
      </c>
      <c r="D109" s="139">
        <f>D110+D111</f>
        <v>0</v>
      </c>
      <c r="E109" s="139">
        <f>E110+E111</f>
        <v>215.4</v>
      </c>
      <c r="F109" s="139">
        <f>F110+F111</f>
        <v>0</v>
      </c>
      <c r="G109" s="139">
        <f>G110+G111</f>
        <v>215.4</v>
      </c>
      <c r="H109" s="139"/>
      <c r="I109" s="139">
        <f>G109/C109*100</f>
        <v>100</v>
      </c>
      <c r="J109" s="45"/>
      <c r="K109" s="45"/>
    </row>
    <row r="110" spans="1:11" s="23" customFormat="1" ht="13.5" customHeight="1">
      <c r="A110" s="22"/>
      <c r="B110" s="87" t="s">
        <v>41</v>
      </c>
      <c r="C110" s="109">
        <v>163.9</v>
      </c>
      <c r="D110" s="109">
        <v>0</v>
      </c>
      <c r="E110" s="109">
        <v>163.9</v>
      </c>
      <c r="F110" s="109">
        <v>0</v>
      </c>
      <c r="G110" s="109">
        <f>E110+F110</f>
        <v>163.9</v>
      </c>
      <c r="H110" s="109"/>
      <c r="I110" s="109"/>
      <c r="J110" s="104"/>
      <c r="K110" s="104"/>
    </row>
    <row r="111" spans="1:11" s="23" customFormat="1" ht="13.5" customHeight="1">
      <c r="A111" s="22"/>
      <c r="B111" s="68" t="s">
        <v>23</v>
      </c>
      <c r="C111" s="110">
        <v>51.5</v>
      </c>
      <c r="D111" s="110">
        <v>0</v>
      </c>
      <c r="E111" s="110">
        <v>51.5</v>
      </c>
      <c r="F111" s="110">
        <v>0</v>
      </c>
      <c r="G111" s="110">
        <f>E111+F111</f>
        <v>51.5</v>
      </c>
      <c r="H111" s="110"/>
      <c r="I111" s="110"/>
      <c r="J111" s="104"/>
      <c r="K111" s="104"/>
    </row>
    <row r="112" spans="1:11" s="145" customFormat="1" ht="55.5" customHeight="1">
      <c r="A112" s="142"/>
      <c r="B112" s="143" t="s">
        <v>83</v>
      </c>
      <c r="C112" s="139">
        <f>C113+C114+C115</f>
        <v>3585.5999999999995</v>
      </c>
      <c r="D112" s="139">
        <f>D113+D114+D115</f>
        <v>1366.8</v>
      </c>
      <c r="E112" s="139">
        <f>E113+E114+E115</f>
        <v>2218.8</v>
      </c>
      <c r="F112" s="139">
        <f>F113+F114+F115</f>
        <v>1366.8</v>
      </c>
      <c r="G112" s="139">
        <f>G113+G114+G115</f>
        <v>3585.6000000000004</v>
      </c>
      <c r="H112" s="139">
        <f>F112/D112*100</f>
        <v>100</v>
      </c>
      <c r="I112" s="139">
        <f>G112/C112*100</f>
        <v>100.00000000000003</v>
      </c>
      <c r="J112" s="212" t="s">
        <v>141</v>
      </c>
      <c r="K112" s="135"/>
    </row>
    <row r="113" spans="1:11" s="23" customFormat="1" ht="15" customHeight="1">
      <c r="A113" s="22"/>
      <c r="B113" s="87" t="s">
        <v>41</v>
      </c>
      <c r="C113" s="109">
        <v>2291.1</v>
      </c>
      <c r="D113" s="109">
        <v>815.2</v>
      </c>
      <c r="E113" s="109">
        <v>1475.9</v>
      </c>
      <c r="F113" s="109">
        <v>815.2</v>
      </c>
      <c r="G113" s="109">
        <f>E113+F113</f>
        <v>2291.1000000000004</v>
      </c>
      <c r="H113" s="109"/>
      <c r="I113" s="109"/>
      <c r="J113" s="212"/>
      <c r="K113" s="104"/>
    </row>
    <row r="114" spans="1:11" s="23" customFormat="1" ht="15" customHeight="1">
      <c r="A114" s="22"/>
      <c r="B114" s="77" t="s">
        <v>22</v>
      </c>
      <c r="C114" s="113">
        <v>1115.3</v>
      </c>
      <c r="D114" s="113">
        <v>483.3</v>
      </c>
      <c r="E114" s="113">
        <v>632</v>
      </c>
      <c r="F114" s="113">
        <v>483.3</v>
      </c>
      <c r="G114" s="113">
        <f>E114+F114</f>
        <v>1115.3</v>
      </c>
      <c r="H114" s="113"/>
      <c r="I114" s="113"/>
      <c r="J114" s="212"/>
      <c r="K114" s="104"/>
    </row>
    <row r="115" spans="1:11" s="23" customFormat="1" ht="14.25" customHeight="1">
      <c r="A115" s="22"/>
      <c r="B115" s="68" t="s">
        <v>23</v>
      </c>
      <c r="C115" s="110">
        <v>179.2</v>
      </c>
      <c r="D115" s="110">
        <v>68.3</v>
      </c>
      <c r="E115" s="110">
        <v>110.9</v>
      </c>
      <c r="F115" s="110">
        <v>68.3</v>
      </c>
      <c r="G115" s="110">
        <f>E115+F115</f>
        <v>179.2</v>
      </c>
      <c r="H115" s="110"/>
      <c r="I115" s="110"/>
      <c r="J115" s="212"/>
      <c r="K115" s="104"/>
    </row>
    <row r="116" spans="1:11" s="51" customFormat="1" ht="35.25" customHeight="1">
      <c r="A116" s="22"/>
      <c r="B116" s="138" t="s">
        <v>84</v>
      </c>
      <c r="C116" s="139">
        <f>C118+C117</f>
        <v>439.8</v>
      </c>
      <c r="D116" s="139">
        <f>D118+D117</f>
        <v>0</v>
      </c>
      <c r="E116" s="139">
        <f>E118+E117</f>
        <v>439.8</v>
      </c>
      <c r="F116" s="139">
        <f>F118+F117</f>
        <v>0</v>
      </c>
      <c r="G116" s="139">
        <f>G118+G117</f>
        <v>439.8</v>
      </c>
      <c r="H116" s="139"/>
      <c r="I116" s="139">
        <f>G116/C116*100</f>
        <v>100</v>
      </c>
      <c r="J116" s="45"/>
      <c r="K116" s="45"/>
    </row>
    <row r="117" spans="1:11" s="31" customFormat="1" ht="14.25" customHeight="1">
      <c r="A117" s="30"/>
      <c r="B117" s="87" t="s">
        <v>41</v>
      </c>
      <c r="C117" s="109">
        <v>351.8</v>
      </c>
      <c r="D117" s="109">
        <v>0</v>
      </c>
      <c r="E117" s="109">
        <v>351.8</v>
      </c>
      <c r="F117" s="109">
        <v>0</v>
      </c>
      <c r="G117" s="109">
        <f>E117+F117</f>
        <v>351.8</v>
      </c>
      <c r="H117" s="109"/>
      <c r="I117" s="109"/>
      <c r="J117" s="104"/>
      <c r="K117" s="104"/>
    </row>
    <row r="118" spans="1:11" s="23" customFormat="1" ht="15" customHeight="1">
      <c r="A118" s="22"/>
      <c r="B118" s="68" t="s">
        <v>23</v>
      </c>
      <c r="C118" s="110">
        <v>88</v>
      </c>
      <c r="D118" s="110">
        <v>0</v>
      </c>
      <c r="E118" s="110">
        <v>88</v>
      </c>
      <c r="F118" s="110">
        <v>0</v>
      </c>
      <c r="G118" s="110">
        <f>E118+F118</f>
        <v>88</v>
      </c>
      <c r="H118" s="110"/>
      <c r="I118" s="110"/>
      <c r="J118" s="104"/>
      <c r="K118" s="104"/>
    </row>
    <row r="119" spans="1:11" s="145" customFormat="1" ht="45" customHeight="1">
      <c r="A119" s="142"/>
      <c r="B119" s="138" t="s">
        <v>85</v>
      </c>
      <c r="C119" s="139">
        <f>C121+C120</f>
        <v>57.4</v>
      </c>
      <c r="D119" s="139">
        <f>D121+D120</f>
        <v>0</v>
      </c>
      <c r="E119" s="139">
        <f>E121+E120</f>
        <v>57.4</v>
      </c>
      <c r="F119" s="139">
        <f>F121+F120</f>
        <v>0</v>
      </c>
      <c r="G119" s="139">
        <f>G121+G120</f>
        <v>57.4</v>
      </c>
      <c r="H119" s="139"/>
      <c r="I119" s="139">
        <f>G119/C119*100</f>
        <v>100</v>
      </c>
      <c r="J119" s="144"/>
      <c r="K119" s="144"/>
    </row>
    <row r="120" spans="1:11" s="29" customFormat="1" ht="13.5" customHeight="1">
      <c r="A120" s="28"/>
      <c r="B120" s="87" t="s">
        <v>41</v>
      </c>
      <c r="C120" s="109">
        <v>45.9</v>
      </c>
      <c r="D120" s="109">
        <v>0</v>
      </c>
      <c r="E120" s="109">
        <v>45.9</v>
      </c>
      <c r="F120" s="109">
        <v>0</v>
      </c>
      <c r="G120" s="109">
        <f>E120+F120</f>
        <v>45.9</v>
      </c>
      <c r="H120" s="109"/>
      <c r="I120" s="109"/>
      <c r="J120" s="40"/>
      <c r="K120" s="40"/>
    </row>
    <row r="121" spans="1:11" s="23" customFormat="1" ht="15" customHeight="1">
      <c r="A121" s="22"/>
      <c r="B121" s="68" t="s">
        <v>23</v>
      </c>
      <c r="C121" s="110">
        <v>11.5</v>
      </c>
      <c r="D121" s="110">
        <v>0</v>
      </c>
      <c r="E121" s="110">
        <v>11.5</v>
      </c>
      <c r="F121" s="110">
        <v>0</v>
      </c>
      <c r="G121" s="110">
        <f>E121+F121</f>
        <v>11.5</v>
      </c>
      <c r="H121" s="110"/>
      <c r="I121" s="110"/>
      <c r="J121" s="40"/>
      <c r="K121" s="40"/>
    </row>
    <row r="122" spans="2:11" s="146" customFormat="1" ht="54" customHeight="1">
      <c r="B122" s="143" t="s">
        <v>86</v>
      </c>
      <c r="C122" s="139">
        <f>C123+C124</f>
        <v>38</v>
      </c>
      <c r="D122" s="139">
        <f>D123+D124</f>
        <v>0</v>
      </c>
      <c r="E122" s="139">
        <f>E123+E124</f>
        <v>38</v>
      </c>
      <c r="F122" s="139">
        <f>F123+F124</f>
        <v>0</v>
      </c>
      <c r="G122" s="139">
        <f>G123+G124</f>
        <v>38</v>
      </c>
      <c r="H122" s="139"/>
      <c r="I122" s="139">
        <f>G122/C122*100</f>
        <v>100</v>
      </c>
      <c r="J122" s="147"/>
      <c r="K122" s="147"/>
    </row>
    <row r="123" spans="2:11" ht="13.5" customHeight="1">
      <c r="B123" s="87" t="s">
        <v>41</v>
      </c>
      <c r="C123" s="109">
        <v>30.4</v>
      </c>
      <c r="D123" s="109">
        <v>0</v>
      </c>
      <c r="E123" s="109">
        <v>30.4</v>
      </c>
      <c r="F123" s="109">
        <v>0</v>
      </c>
      <c r="G123" s="109">
        <f>E123+F123</f>
        <v>30.4</v>
      </c>
      <c r="H123" s="109"/>
      <c r="I123" s="109"/>
      <c r="J123" s="40"/>
      <c r="K123" s="40"/>
    </row>
    <row r="124" spans="2:11" ht="15" customHeight="1">
      <c r="B124" s="68" t="s">
        <v>23</v>
      </c>
      <c r="C124" s="110">
        <v>7.6</v>
      </c>
      <c r="D124" s="110">
        <v>0</v>
      </c>
      <c r="E124" s="110">
        <v>7.6</v>
      </c>
      <c r="F124" s="110">
        <v>0</v>
      </c>
      <c r="G124" s="110">
        <f>E124+F124</f>
        <v>7.6</v>
      </c>
      <c r="H124" s="110"/>
      <c r="I124" s="110"/>
      <c r="J124" s="40"/>
      <c r="K124" s="40"/>
    </row>
    <row r="125" spans="2:11" s="146" customFormat="1" ht="48.75" customHeight="1">
      <c r="B125" s="141" t="s">
        <v>87</v>
      </c>
      <c r="C125" s="139">
        <f>C126+C127</f>
        <v>61.2</v>
      </c>
      <c r="D125" s="139">
        <f>D126+D127</f>
        <v>0</v>
      </c>
      <c r="E125" s="139">
        <f>E126+E127</f>
        <v>61.2</v>
      </c>
      <c r="F125" s="139">
        <f>F126+F127</f>
        <v>0</v>
      </c>
      <c r="G125" s="139">
        <f>G126+G127</f>
        <v>61.2</v>
      </c>
      <c r="H125" s="139"/>
      <c r="I125" s="139">
        <f>G125/C125*100</f>
        <v>100</v>
      </c>
      <c r="J125" s="147"/>
      <c r="K125" s="147"/>
    </row>
    <row r="126" spans="2:11" ht="14.25" customHeight="1">
      <c r="B126" s="87" t="s">
        <v>41</v>
      </c>
      <c r="C126" s="109">
        <v>49</v>
      </c>
      <c r="D126" s="109">
        <v>0</v>
      </c>
      <c r="E126" s="109">
        <v>49</v>
      </c>
      <c r="F126" s="109">
        <v>0</v>
      </c>
      <c r="G126" s="109">
        <f>E126+F126</f>
        <v>49</v>
      </c>
      <c r="H126" s="109"/>
      <c r="I126" s="109"/>
      <c r="J126" s="40"/>
      <c r="K126" s="40"/>
    </row>
    <row r="127" spans="2:11" ht="13.5" customHeight="1">
      <c r="B127" s="68" t="s">
        <v>23</v>
      </c>
      <c r="C127" s="110">
        <v>12.2</v>
      </c>
      <c r="D127" s="110">
        <v>0</v>
      </c>
      <c r="E127" s="110">
        <v>12.2</v>
      </c>
      <c r="F127" s="110">
        <v>0</v>
      </c>
      <c r="G127" s="110">
        <f>E127+F127</f>
        <v>12.2</v>
      </c>
      <c r="H127" s="110"/>
      <c r="I127" s="110"/>
      <c r="J127" s="40"/>
      <c r="K127" s="40"/>
    </row>
    <row r="128" spans="1:11" s="155" customFormat="1" ht="48" customHeight="1">
      <c r="A128" s="4"/>
      <c r="B128" s="138" t="s">
        <v>88</v>
      </c>
      <c r="C128" s="139">
        <f>C130+C129</f>
        <v>407.9</v>
      </c>
      <c r="D128" s="139">
        <f>D130+D129</f>
        <v>0</v>
      </c>
      <c r="E128" s="139">
        <f>E130+E129</f>
        <v>407.9</v>
      </c>
      <c r="F128" s="139">
        <f>F130+F129</f>
        <v>0</v>
      </c>
      <c r="G128" s="139">
        <f>G130+G129</f>
        <v>407.9</v>
      </c>
      <c r="H128" s="139"/>
      <c r="I128" s="139">
        <f>G128/C128*100</f>
        <v>100</v>
      </c>
      <c r="J128" s="43"/>
      <c r="K128" s="43"/>
    </row>
    <row r="129" spans="2:11" ht="13.5" customHeight="1">
      <c r="B129" s="87" t="s">
        <v>41</v>
      </c>
      <c r="C129" s="109">
        <v>326.3</v>
      </c>
      <c r="D129" s="109">
        <v>0</v>
      </c>
      <c r="E129" s="109">
        <v>326.3</v>
      </c>
      <c r="F129" s="109">
        <v>0</v>
      </c>
      <c r="G129" s="109">
        <f>E129+F129</f>
        <v>326.3</v>
      </c>
      <c r="H129" s="109"/>
      <c r="I129" s="109"/>
      <c r="J129" s="40"/>
      <c r="K129" s="40"/>
    </row>
    <row r="130" spans="2:11" ht="12.75" customHeight="1">
      <c r="B130" s="68" t="s">
        <v>23</v>
      </c>
      <c r="C130" s="110">
        <v>81.6</v>
      </c>
      <c r="D130" s="110">
        <v>0</v>
      </c>
      <c r="E130" s="110">
        <v>81.6</v>
      </c>
      <c r="F130" s="110">
        <v>0</v>
      </c>
      <c r="G130" s="110">
        <f>E130+F130</f>
        <v>81.6</v>
      </c>
      <c r="H130" s="110"/>
      <c r="I130" s="110"/>
      <c r="J130" s="40"/>
      <c r="K130" s="40"/>
    </row>
    <row r="131" spans="1:11" s="155" customFormat="1" ht="46.5" customHeight="1">
      <c r="A131" s="4"/>
      <c r="B131" s="138" t="s">
        <v>89</v>
      </c>
      <c r="C131" s="139">
        <f>C133+C132</f>
        <v>157</v>
      </c>
      <c r="D131" s="139">
        <f>D133+D132</f>
        <v>0</v>
      </c>
      <c r="E131" s="139">
        <f>E133+E132</f>
        <v>157</v>
      </c>
      <c r="F131" s="139">
        <f>F133+F132</f>
        <v>0</v>
      </c>
      <c r="G131" s="139">
        <f>G133+G132</f>
        <v>157</v>
      </c>
      <c r="H131" s="139"/>
      <c r="I131" s="139">
        <f>G131/C131*100</f>
        <v>100</v>
      </c>
      <c r="J131" s="39"/>
      <c r="K131" s="43"/>
    </row>
    <row r="132" spans="2:11" ht="13.5" customHeight="1">
      <c r="B132" s="87" t="s">
        <v>41</v>
      </c>
      <c r="C132" s="109">
        <v>125.6</v>
      </c>
      <c r="D132" s="109">
        <v>0</v>
      </c>
      <c r="E132" s="109">
        <v>125.6</v>
      </c>
      <c r="F132" s="109">
        <v>0</v>
      </c>
      <c r="G132" s="109">
        <f>E132+F132</f>
        <v>125.6</v>
      </c>
      <c r="H132" s="109"/>
      <c r="I132" s="109"/>
      <c r="J132" s="40"/>
      <c r="K132" s="40"/>
    </row>
    <row r="133" spans="2:11" ht="13.5" customHeight="1">
      <c r="B133" s="68" t="s">
        <v>23</v>
      </c>
      <c r="C133" s="110">
        <v>31.4</v>
      </c>
      <c r="D133" s="110">
        <v>0</v>
      </c>
      <c r="E133" s="110">
        <v>31.4</v>
      </c>
      <c r="F133" s="110">
        <v>0</v>
      </c>
      <c r="G133" s="110">
        <f>E133+F133</f>
        <v>31.4</v>
      </c>
      <c r="H133" s="110"/>
      <c r="I133" s="110"/>
      <c r="J133" s="40"/>
      <c r="K133" s="40"/>
    </row>
    <row r="134" spans="1:11" s="58" customFormat="1" ht="36" customHeight="1">
      <c r="A134" s="57"/>
      <c r="B134" s="141" t="s">
        <v>90</v>
      </c>
      <c r="C134" s="139">
        <f>C135+C136</f>
        <v>4272.6</v>
      </c>
      <c r="D134" s="139">
        <f>D135+D136</f>
        <v>0</v>
      </c>
      <c r="E134" s="139">
        <f>E135+E136</f>
        <v>4250.1</v>
      </c>
      <c r="F134" s="139">
        <f>F135+F136</f>
        <v>0</v>
      </c>
      <c r="G134" s="139">
        <f>G135+G136</f>
        <v>4250.1</v>
      </c>
      <c r="H134" s="139"/>
      <c r="I134" s="139">
        <f>G134/C134*100</f>
        <v>99.47338856902121</v>
      </c>
      <c r="J134" s="151"/>
      <c r="K134" s="147"/>
    </row>
    <row r="135" spans="2:11" ht="15" customHeight="1">
      <c r="B135" s="77" t="s">
        <v>22</v>
      </c>
      <c r="C135" s="113">
        <v>3418.1</v>
      </c>
      <c r="D135" s="113">
        <v>0</v>
      </c>
      <c r="E135" s="113">
        <v>3418.1</v>
      </c>
      <c r="F135" s="113">
        <v>0</v>
      </c>
      <c r="G135" s="113">
        <f>E135+F135</f>
        <v>3418.1</v>
      </c>
      <c r="H135" s="113"/>
      <c r="I135" s="113"/>
      <c r="J135" s="40"/>
      <c r="K135" s="40"/>
    </row>
    <row r="136" spans="2:11" ht="14.25" customHeight="1">
      <c r="B136" s="68" t="s">
        <v>23</v>
      </c>
      <c r="C136" s="110">
        <v>854.5</v>
      </c>
      <c r="D136" s="110">
        <v>0</v>
      </c>
      <c r="E136" s="110">
        <v>832</v>
      </c>
      <c r="F136" s="110">
        <v>0</v>
      </c>
      <c r="G136" s="110">
        <f>E136+F136</f>
        <v>832</v>
      </c>
      <c r="H136" s="110"/>
      <c r="I136" s="110"/>
      <c r="J136" s="40"/>
      <c r="K136" s="40"/>
    </row>
    <row r="137" spans="1:11" s="155" customFormat="1" ht="21" customHeight="1">
      <c r="A137" s="4"/>
      <c r="B137" s="141" t="s">
        <v>91</v>
      </c>
      <c r="C137" s="139">
        <f>C138</f>
        <v>100</v>
      </c>
      <c r="D137" s="139">
        <f>D138</f>
        <v>50</v>
      </c>
      <c r="E137" s="139">
        <f>E138</f>
        <v>50</v>
      </c>
      <c r="F137" s="139">
        <f>F138</f>
        <v>50</v>
      </c>
      <c r="G137" s="139">
        <f>G138</f>
        <v>100</v>
      </c>
      <c r="H137" s="139"/>
      <c r="I137" s="139">
        <f>G137/C137*100</f>
        <v>100</v>
      </c>
      <c r="J137" s="39" t="s">
        <v>140</v>
      </c>
      <c r="K137" s="135"/>
    </row>
    <row r="138" spans="2:11" ht="14.25" customHeight="1">
      <c r="B138" s="77" t="s">
        <v>22</v>
      </c>
      <c r="C138" s="113">
        <v>100</v>
      </c>
      <c r="D138" s="113">
        <v>50</v>
      </c>
      <c r="E138" s="113">
        <v>50</v>
      </c>
      <c r="F138" s="113">
        <v>50</v>
      </c>
      <c r="G138" s="113">
        <f>E138+F138</f>
        <v>100</v>
      </c>
      <c r="H138" s="113"/>
      <c r="I138" s="113"/>
      <c r="J138" s="40"/>
      <c r="K138" s="40"/>
    </row>
    <row r="139" spans="1:11" s="155" customFormat="1" ht="31.5" customHeight="1">
      <c r="A139" s="4"/>
      <c r="B139" s="138" t="s">
        <v>92</v>
      </c>
      <c r="C139" s="139">
        <f>C140</f>
        <v>1350.5</v>
      </c>
      <c r="D139" s="139">
        <f>D140</f>
        <v>1350.5</v>
      </c>
      <c r="E139" s="139">
        <f>E140</f>
        <v>0</v>
      </c>
      <c r="F139" s="139">
        <f>F140</f>
        <v>1350.5</v>
      </c>
      <c r="G139" s="139">
        <f>G140</f>
        <v>1350.5</v>
      </c>
      <c r="H139" s="139">
        <f>F139/D139*100</f>
        <v>100</v>
      </c>
      <c r="I139" s="139">
        <f>G139/C139*100</f>
        <v>100</v>
      </c>
      <c r="J139" s="172" t="s">
        <v>121</v>
      </c>
      <c r="K139" s="135"/>
    </row>
    <row r="140" spans="2:11" ht="15.75" customHeight="1">
      <c r="B140" s="68" t="s">
        <v>23</v>
      </c>
      <c r="C140" s="110">
        <v>1350.5</v>
      </c>
      <c r="D140" s="110">
        <v>1350.5</v>
      </c>
      <c r="E140" s="110">
        <v>0</v>
      </c>
      <c r="F140" s="110">
        <v>1350.5</v>
      </c>
      <c r="G140" s="110">
        <f>E140+F140</f>
        <v>1350.5</v>
      </c>
      <c r="H140" s="110"/>
      <c r="I140" s="110"/>
      <c r="J140" s="160"/>
      <c r="K140" s="115"/>
    </row>
    <row r="141" spans="1:11" s="155" customFormat="1" ht="47.25" customHeight="1">
      <c r="A141" s="4"/>
      <c r="B141" s="141" t="s">
        <v>93</v>
      </c>
      <c r="C141" s="139">
        <f>C142</f>
        <v>473.7</v>
      </c>
      <c r="D141" s="139">
        <f>D142</f>
        <v>473.7</v>
      </c>
      <c r="E141" s="139">
        <f>E142</f>
        <v>0</v>
      </c>
      <c r="F141" s="139">
        <f>F142</f>
        <v>473.7</v>
      </c>
      <c r="G141" s="139">
        <f>G142</f>
        <v>473.7</v>
      </c>
      <c r="H141" s="139">
        <f>F141/D141*100</f>
        <v>100</v>
      </c>
      <c r="I141" s="139">
        <f>G141/C141*100</f>
        <v>100</v>
      </c>
      <c r="J141" s="160" t="s">
        <v>139</v>
      </c>
      <c r="K141" s="135"/>
    </row>
    <row r="142" spans="2:11" ht="15.75" customHeight="1">
      <c r="B142" s="73" t="s">
        <v>23</v>
      </c>
      <c r="C142" s="110">
        <v>473.7</v>
      </c>
      <c r="D142" s="110">
        <v>473.7</v>
      </c>
      <c r="E142" s="110">
        <v>0</v>
      </c>
      <c r="F142" s="110">
        <v>473.7</v>
      </c>
      <c r="G142" s="110">
        <f>E142+F142</f>
        <v>473.7</v>
      </c>
      <c r="H142" s="110"/>
      <c r="I142" s="110"/>
      <c r="J142" s="160"/>
      <c r="K142" s="115"/>
    </row>
    <row r="143" spans="1:11" s="155" customFormat="1" ht="47.25" customHeight="1">
      <c r="A143" s="4"/>
      <c r="B143" s="148" t="s">
        <v>94</v>
      </c>
      <c r="C143" s="149">
        <f>C144</f>
        <v>3462.4</v>
      </c>
      <c r="D143" s="149">
        <f>D144</f>
        <v>3462.4</v>
      </c>
      <c r="E143" s="149">
        <f>E144</f>
        <v>0</v>
      </c>
      <c r="F143" s="149">
        <f>F144</f>
        <v>3462.4</v>
      </c>
      <c r="G143" s="149">
        <f>G144</f>
        <v>3462.4</v>
      </c>
      <c r="H143" s="139">
        <f>F143/D143*100</f>
        <v>100</v>
      </c>
      <c r="I143" s="139">
        <f>G143/C143*100</f>
        <v>100</v>
      </c>
      <c r="J143" s="179" t="s">
        <v>138</v>
      </c>
      <c r="K143" s="135"/>
    </row>
    <row r="144" spans="2:11" ht="15.75" customHeight="1">
      <c r="B144" s="73" t="s">
        <v>23</v>
      </c>
      <c r="C144" s="110">
        <v>3462.4</v>
      </c>
      <c r="D144" s="110">
        <v>3462.4</v>
      </c>
      <c r="E144" s="110">
        <v>0</v>
      </c>
      <c r="F144" s="110">
        <v>3462.4</v>
      </c>
      <c r="G144" s="110">
        <f>E144+F144</f>
        <v>3462.4</v>
      </c>
      <c r="H144" s="110"/>
      <c r="I144" s="110"/>
      <c r="J144" s="180"/>
      <c r="K144" s="115"/>
    </row>
    <row r="145" spans="1:11" s="155" customFormat="1" ht="37.5" customHeight="1">
      <c r="A145" s="4"/>
      <c r="B145" s="141" t="s">
        <v>95</v>
      </c>
      <c r="C145" s="139">
        <f>C146</f>
        <v>126.4</v>
      </c>
      <c r="D145" s="139">
        <f>D146</f>
        <v>126.4</v>
      </c>
      <c r="E145" s="139">
        <f>E146</f>
        <v>0</v>
      </c>
      <c r="F145" s="139">
        <f>F146</f>
        <v>126.4</v>
      </c>
      <c r="G145" s="139">
        <f>G146</f>
        <v>126.4</v>
      </c>
      <c r="H145" s="139">
        <f>F145/D145*100</f>
        <v>100</v>
      </c>
      <c r="I145" s="139">
        <f>G145/C145*100</f>
        <v>100</v>
      </c>
      <c r="J145" s="160" t="s">
        <v>120</v>
      </c>
      <c r="K145" s="135"/>
    </row>
    <row r="146" spans="2:11" ht="15.75" customHeight="1">
      <c r="B146" s="73" t="s">
        <v>23</v>
      </c>
      <c r="C146" s="110">
        <v>126.4</v>
      </c>
      <c r="D146" s="110">
        <v>126.4</v>
      </c>
      <c r="E146" s="110">
        <v>0</v>
      </c>
      <c r="F146" s="110">
        <v>126.4</v>
      </c>
      <c r="G146" s="110">
        <f>E146+F146</f>
        <v>126.4</v>
      </c>
      <c r="H146" s="110"/>
      <c r="I146" s="110"/>
      <c r="J146" s="160"/>
      <c r="K146" s="115"/>
    </row>
    <row r="147" spans="1:11" s="155" customFormat="1" ht="38.25" customHeight="1">
      <c r="A147" s="4"/>
      <c r="B147" s="141" t="s">
        <v>96</v>
      </c>
      <c r="C147" s="139">
        <f>C148</f>
        <v>156.8</v>
      </c>
      <c r="D147" s="139">
        <f>D148</f>
        <v>156.8</v>
      </c>
      <c r="E147" s="139">
        <f>E148</f>
        <v>0</v>
      </c>
      <c r="F147" s="139">
        <f>F148</f>
        <v>156.8</v>
      </c>
      <c r="G147" s="139">
        <f>G148</f>
        <v>156.8</v>
      </c>
      <c r="H147" s="139">
        <f>F147/D147*100</f>
        <v>100</v>
      </c>
      <c r="I147" s="139">
        <f>G147/C147*100</f>
        <v>100</v>
      </c>
      <c r="J147" s="160" t="s">
        <v>119</v>
      </c>
      <c r="K147" s="135"/>
    </row>
    <row r="148" spans="2:11" ht="15.75" customHeight="1">
      <c r="B148" s="73" t="s">
        <v>23</v>
      </c>
      <c r="C148" s="110">
        <v>156.8</v>
      </c>
      <c r="D148" s="110">
        <v>156.8</v>
      </c>
      <c r="E148" s="110">
        <v>0</v>
      </c>
      <c r="F148" s="110">
        <v>156.8</v>
      </c>
      <c r="G148" s="110">
        <f>E148+F148</f>
        <v>156.8</v>
      </c>
      <c r="H148" s="110"/>
      <c r="I148" s="110"/>
      <c r="J148" s="160"/>
      <c r="K148" s="115"/>
    </row>
    <row r="149" spans="1:11" s="155" customFormat="1" ht="37.5" customHeight="1">
      <c r="A149" s="4"/>
      <c r="B149" s="141" t="s">
        <v>97</v>
      </c>
      <c r="C149" s="139">
        <f>C150</f>
        <v>29.9</v>
      </c>
      <c r="D149" s="139">
        <f>D150</f>
        <v>29.9</v>
      </c>
      <c r="E149" s="139">
        <f>E150</f>
        <v>0</v>
      </c>
      <c r="F149" s="139">
        <f>F150</f>
        <v>29.9</v>
      </c>
      <c r="G149" s="139">
        <f>G150</f>
        <v>29.9</v>
      </c>
      <c r="H149" s="139">
        <f>F149/D149*100</f>
        <v>100</v>
      </c>
      <c r="I149" s="139">
        <f>G149/C149*100</f>
        <v>100</v>
      </c>
      <c r="J149" s="160" t="s">
        <v>118</v>
      </c>
      <c r="K149" s="135"/>
    </row>
    <row r="150" spans="2:11" ht="15.75" customHeight="1">
      <c r="B150" s="73" t="s">
        <v>23</v>
      </c>
      <c r="C150" s="110">
        <v>29.9</v>
      </c>
      <c r="D150" s="110">
        <v>29.9</v>
      </c>
      <c r="E150" s="110">
        <v>0</v>
      </c>
      <c r="F150" s="110">
        <v>29.9</v>
      </c>
      <c r="G150" s="110">
        <f>E150+F150</f>
        <v>29.9</v>
      </c>
      <c r="H150" s="110"/>
      <c r="I150" s="110"/>
      <c r="J150" s="160"/>
      <c r="K150" s="115"/>
    </row>
    <row r="151" spans="1:11" s="155" customFormat="1" ht="38.25" customHeight="1">
      <c r="A151" s="4"/>
      <c r="B151" s="141" t="s">
        <v>98</v>
      </c>
      <c r="C151" s="139">
        <f>C152</f>
        <v>103.7</v>
      </c>
      <c r="D151" s="139">
        <f>D152</f>
        <v>103.7</v>
      </c>
      <c r="E151" s="139">
        <f>E152</f>
        <v>0</v>
      </c>
      <c r="F151" s="139">
        <f>F152</f>
        <v>103.7</v>
      </c>
      <c r="G151" s="139">
        <f>G152</f>
        <v>103.7</v>
      </c>
      <c r="H151" s="139">
        <f>F151/D151*100</f>
        <v>100</v>
      </c>
      <c r="I151" s="139">
        <f>G151/C151*100</f>
        <v>100</v>
      </c>
      <c r="J151" s="160" t="s">
        <v>117</v>
      </c>
      <c r="K151" s="135"/>
    </row>
    <row r="152" spans="2:11" ht="15.75" customHeight="1">
      <c r="B152" s="73" t="s">
        <v>23</v>
      </c>
      <c r="C152" s="110">
        <v>103.7</v>
      </c>
      <c r="D152" s="110">
        <v>103.7</v>
      </c>
      <c r="E152" s="110">
        <v>0</v>
      </c>
      <c r="F152" s="110">
        <v>103.7</v>
      </c>
      <c r="G152" s="110">
        <f>E152+F152</f>
        <v>103.7</v>
      </c>
      <c r="H152" s="110"/>
      <c r="I152" s="110"/>
      <c r="J152" s="160"/>
      <c r="K152" s="115"/>
    </row>
    <row r="153" spans="1:11" s="155" customFormat="1" ht="36.75" customHeight="1">
      <c r="A153" s="4"/>
      <c r="B153" s="141" t="s">
        <v>9</v>
      </c>
      <c r="C153" s="139">
        <f>C154</f>
        <v>488.7</v>
      </c>
      <c r="D153" s="139">
        <f>D154</f>
        <v>488.7</v>
      </c>
      <c r="E153" s="139">
        <f>E154</f>
        <v>0</v>
      </c>
      <c r="F153" s="139">
        <f>F154</f>
        <v>488.7</v>
      </c>
      <c r="G153" s="139">
        <f>G154</f>
        <v>488.7</v>
      </c>
      <c r="H153" s="139">
        <f>F153/D153*100</f>
        <v>100</v>
      </c>
      <c r="I153" s="139">
        <f>G153/C153*100</f>
        <v>100</v>
      </c>
      <c r="J153" s="160" t="s">
        <v>116</v>
      </c>
      <c r="K153" s="135"/>
    </row>
    <row r="154" spans="2:11" ht="15.75" customHeight="1">
      <c r="B154" s="73" t="s">
        <v>23</v>
      </c>
      <c r="C154" s="110">
        <v>488.7</v>
      </c>
      <c r="D154" s="110">
        <v>488.7</v>
      </c>
      <c r="E154" s="110">
        <v>0</v>
      </c>
      <c r="F154" s="110">
        <v>488.7</v>
      </c>
      <c r="G154" s="110">
        <f>E154+F154</f>
        <v>488.7</v>
      </c>
      <c r="H154" s="110"/>
      <c r="I154" s="110"/>
      <c r="J154" s="160"/>
      <c r="K154" s="115"/>
    </row>
    <row r="155" spans="1:11" s="155" customFormat="1" ht="44.25" customHeight="1">
      <c r="A155" s="4"/>
      <c r="B155" s="141" t="s">
        <v>100</v>
      </c>
      <c r="C155" s="139">
        <f>C156</f>
        <v>204.5</v>
      </c>
      <c r="D155" s="139">
        <f>D156</f>
        <v>54.5</v>
      </c>
      <c r="E155" s="139">
        <f>E156</f>
        <v>0</v>
      </c>
      <c r="F155" s="139">
        <f>F156</f>
        <v>31.9</v>
      </c>
      <c r="G155" s="139">
        <f>G156</f>
        <v>31.9</v>
      </c>
      <c r="H155" s="139">
        <f>F155/D155*100</f>
        <v>58.532110091743114</v>
      </c>
      <c r="I155" s="139">
        <f>G155/C155*100</f>
        <v>15.599022004889976</v>
      </c>
      <c r="J155" s="160" t="s">
        <v>115</v>
      </c>
      <c r="K155" s="115"/>
    </row>
    <row r="156" spans="2:11" ht="15.75" customHeight="1">
      <c r="B156" s="73" t="s">
        <v>23</v>
      </c>
      <c r="C156" s="110">
        <v>204.5</v>
      </c>
      <c r="D156" s="110">
        <v>54.5</v>
      </c>
      <c r="E156" s="110">
        <v>0</v>
      </c>
      <c r="F156" s="110">
        <v>31.9</v>
      </c>
      <c r="G156" s="110">
        <f>E156+F156</f>
        <v>31.9</v>
      </c>
      <c r="H156" s="110"/>
      <c r="I156" s="110"/>
      <c r="J156" s="160"/>
      <c r="K156" s="115"/>
    </row>
    <row r="157" spans="1:11" s="155" customFormat="1" ht="63.75" customHeight="1">
      <c r="A157" s="4"/>
      <c r="B157" s="143" t="s">
        <v>10</v>
      </c>
      <c r="C157" s="139">
        <f>C158+C159+C160</f>
        <v>1010.9</v>
      </c>
      <c r="D157" s="139">
        <f>D158+D159+D160</f>
        <v>1010.9</v>
      </c>
      <c r="E157" s="139">
        <f>E158+E159+E160</f>
        <v>0</v>
      </c>
      <c r="F157" s="139">
        <f>F158+F159+F160</f>
        <v>1010.9</v>
      </c>
      <c r="G157" s="139">
        <f>G158+G159+G160</f>
        <v>1010.9</v>
      </c>
      <c r="H157" s="139">
        <f>F157/D157*100</f>
        <v>100</v>
      </c>
      <c r="I157" s="139">
        <f>G157/C157*100</f>
        <v>100</v>
      </c>
      <c r="J157" s="160" t="s">
        <v>114</v>
      </c>
      <c r="K157" s="135"/>
    </row>
    <row r="158" spans="2:11" ht="15.75" customHeight="1">
      <c r="B158" s="87" t="s">
        <v>41</v>
      </c>
      <c r="C158" s="109">
        <v>672.3</v>
      </c>
      <c r="D158" s="109">
        <v>672.3</v>
      </c>
      <c r="E158" s="109">
        <v>0</v>
      </c>
      <c r="F158" s="109">
        <v>672.3</v>
      </c>
      <c r="G158" s="109">
        <f>E158+F158</f>
        <v>672.3</v>
      </c>
      <c r="H158" s="109"/>
      <c r="I158" s="109"/>
      <c r="J158" s="160"/>
      <c r="K158" s="115"/>
    </row>
    <row r="159" spans="2:11" ht="15.75" customHeight="1">
      <c r="B159" s="77" t="s">
        <v>22</v>
      </c>
      <c r="C159" s="113">
        <v>288.1</v>
      </c>
      <c r="D159" s="113">
        <v>288.1</v>
      </c>
      <c r="E159" s="113">
        <v>0</v>
      </c>
      <c r="F159" s="113">
        <v>288.1</v>
      </c>
      <c r="G159" s="113">
        <f>E159+F159</f>
        <v>288.1</v>
      </c>
      <c r="H159" s="113"/>
      <c r="I159" s="113"/>
      <c r="J159" s="160"/>
      <c r="K159" s="115"/>
    </row>
    <row r="160" spans="2:11" ht="15.75" customHeight="1">
      <c r="B160" s="68" t="s">
        <v>23</v>
      </c>
      <c r="C160" s="110">
        <v>50.5</v>
      </c>
      <c r="D160" s="110">
        <v>50.5</v>
      </c>
      <c r="E160" s="110">
        <v>0</v>
      </c>
      <c r="F160" s="110">
        <v>50.5</v>
      </c>
      <c r="G160" s="110">
        <f>E160+F160</f>
        <v>50.5</v>
      </c>
      <c r="H160" s="110"/>
      <c r="I160" s="110"/>
      <c r="J160" s="160"/>
      <c r="K160" s="115"/>
    </row>
    <row r="161" spans="1:11" s="155" customFormat="1" ht="46.5" customHeight="1">
      <c r="A161" s="4"/>
      <c r="B161" s="143" t="s">
        <v>3</v>
      </c>
      <c r="C161" s="139">
        <f>C162</f>
        <v>67.8</v>
      </c>
      <c r="D161" s="139">
        <f>D162</f>
        <v>67.8</v>
      </c>
      <c r="E161" s="139">
        <f>E162</f>
        <v>0</v>
      </c>
      <c r="F161" s="139">
        <f>F162</f>
        <v>67.8</v>
      </c>
      <c r="G161" s="139">
        <f>G162</f>
        <v>67.8</v>
      </c>
      <c r="H161" s="139">
        <f>F161/D161*100</f>
        <v>100</v>
      </c>
      <c r="I161" s="139">
        <f>G161/C161*100</f>
        <v>100</v>
      </c>
      <c r="J161" s="160" t="s">
        <v>137</v>
      </c>
      <c r="K161" s="135"/>
    </row>
    <row r="162" spans="2:11" ht="14.25" customHeight="1">
      <c r="B162" s="78" t="s">
        <v>22</v>
      </c>
      <c r="C162" s="113">
        <v>67.8</v>
      </c>
      <c r="D162" s="113">
        <v>67.8</v>
      </c>
      <c r="E162" s="113">
        <v>0</v>
      </c>
      <c r="F162" s="113">
        <v>67.8</v>
      </c>
      <c r="G162" s="113">
        <f>E162+F162</f>
        <v>67.8</v>
      </c>
      <c r="H162" s="113"/>
      <c r="I162" s="113"/>
      <c r="J162" s="160"/>
      <c r="K162" s="115"/>
    </row>
    <row r="163" spans="2:11" ht="48" customHeight="1">
      <c r="B163" s="143" t="s">
        <v>11</v>
      </c>
      <c r="C163" s="139">
        <f>C164</f>
        <v>10</v>
      </c>
      <c r="D163" s="139">
        <f>D164</f>
        <v>10</v>
      </c>
      <c r="E163" s="139">
        <f>E164</f>
        <v>0</v>
      </c>
      <c r="F163" s="139">
        <f>F164</f>
        <v>10</v>
      </c>
      <c r="G163" s="139">
        <f>G164</f>
        <v>10</v>
      </c>
      <c r="H163" s="139">
        <f>F163/D163*100</f>
        <v>100</v>
      </c>
      <c r="I163" s="139">
        <f>G163/C163*100</f>
        <v>100</v>
      </c>
      <c r="J163" s="160" t="s">
        <v>112</v>
      </c>
      <c r="K163" s="135"/>
    </row>
    <row r="164" spans="2:11" ht="14.25" customHeight="1">
      <c r="B164" s="78" t="s">
        <v>22</v>
      </c>
      <c r="C164" s="113">
        <v>10</v>
      </c>
      <c r="D164" s="113">
        <v>10</v>
      </c>
      <c r="E164" s="113">
        <v>0</v>
      </c>
      <c r="F164" s="113">
        <v>10</v>
      </c>
      <c r="G164" s="113">
        <f>E164+F164</f>
        <v>10</v>
      </c>
      <c r="H164" s="113"/>
      <c r="I164" s="113"/>
      <c r="J164" s="115"/>
      <c r="K164" s="115"/>
    </row>
    <row r="165" spans="1:11" s="155" customFormat="1" ht="47.25" customHeight="1">
      <c r="A165" s="4"/>
      <c r="B165" s="143" t="s">
        <v>101</v>
      </c>
      <c r="C165" s="139">
        <f>C166</f>
        <v>908.2</v>
      </c>
      <c r="D165" s="139">
        <f>D166</f>
        <v>908.2</v>
      </c>
      <c r="E165" s="139">
        <f>E166</f>
        <v>0</v>
      </c>
      <c r="F165" s="139">
        <f>F166</f>
        <v>908.2</v>
      </c>
      <c r="G165" s="139">
        <f>G166</f>
        <v>908.2</v>
      </c>
      <c r="H165" s="139">
        <f>F165/D165*100</f>
        <v>100</v>
      </c>
      <c r="I165" s="139">
        <f>G165/C165*100</f>
        <v>100</v>
      </c>
      <c r="J165" s="160" t="s">
        <v>113</v>
      </c>
      <c r="K165" s="135"/>
    </row>
    <row r="166" spans="2:11" ht="15.75" customHeight="1">
      <c r="B166" s="73" t="s">
        <v>23</v>
      </c>
      <c r="C166" s="110">
        <v>908.2</v>
      </c>
      <c r="D166" s="110">
        <v>908.2</v>
      </c>
      <c r="E166" s="110">
        <v>0</v>
      </c>
      <c r="F166" s="110">
        <v>908.2</v>
      </c>
      <c r="G166" s="110">
        <f>E166+F166</f>
        <v>908.2</v>
      </c>
      <c r="H166" s="110"/>
      <c r="I166" s="110"/>
      <c r="J166" s="115"/>
      <c r="K166" s="115"/>
    </row>
    <row r="167" spans="2:11" ht="56.25" customHeight="1">
      <c r="B167" s="116" t="s">
        <v>35</v>
      </c>
      <c r="C167" s="117">
        <f>C169+C170+C168</f>
        <v>16848.800000000003</v>
      </c>
      <c r="D167" s="117">
        <f>D169+D170+D168</f>
        <v>2418.8</v>
      </c>
      <c r="E167" s="117">
        <f>E169+E170+E168</f>
        <v>2511.9</v>
      </c>
      <c r="F167" s="117">
        <f>F169+F170+F168</f>
        <v>2390</v>
      </c>
      <c r="G167" s="117">
        <f>G169+G170+G168</f>
        <v>4872.6</v>
      </c>
      <c r="H167" s="117">
        <f>F167/D167*100</f>
        <v>98.80932693897799</v>
      </c>
      <c r="I167" s="117">
        <f>G167/C167*100</f>
        <v>28.919566972128575</v>
      </c>
      <c r="J167" s="39"/>
      <c r="K167" s="37" t="s">
        <v>7</v>
      </c>
    </row>
    <row r="168" spans="2:11" ht="16.5" customHeight="1">
      <c r="B168" s="79" t="s">
        <v>22</v>
      </c>
      <c r="C168" s="118">
        <f>C175</f>
        <v>7063</v>
      </c>
      <c r="D168" s="118">
        <f>D175</f>
        <v>1009</v>
      </c>
      <c r="E168" s="118">
        <f>E175</f>
        <v>1009</v>
      </c>
      <c r="F168" s="118">
        <f>F175</f>
        <v>1009</v>
      </c>
      <c r="G168" s="118">
        <f>G175</f>
        <v>2018</v>
      </c>
      <c r="H168" s="113"/>
      <c r="I168" s="113"/>
      <c r="J168" s="40"/>
      <c r="K168" s="40"/>
    </row>
    <row r="169" spans="2:11" ht="15" customHeight="1">
      <c r="B169" s="69" t="s">
        <v>23</v>
      </c>
      <c r="C169" s="119">
        <f aca="true" t="shared" si="6" ref="C169:G170">C172</f>
        <v>7850.6</v>
      </c>
      <c r="D169" s="119">
        <f t="shared" si="6"/>
        <v>1109.8</v>
      </c>
      <c r="E169" s="119">
        <f t="shared" si="6"/>
        <v>1191.8</v>
      </c>
      <c r="F169" s="119">
        <f t="shared" si="6"/>
        <v>1088.9</v>
      </c>
      <c r="G169" s="119">
        <f t="shared" si="6"/>
        <v>2280.7</v>
      </c>
      <c r="H169" s="110"/>
      <c r="I169" s="110"/>
      <c r="J169" s="40"/>
      <c r="K169" s="40"/>
    </row>
    <row r="170" spans="2:11" ht="15.75" customHeight="1">
      <c r="B170" s="20" t="s">
        <v>24</v>
      </c>
      <c r="C170" s="120">
        <f t="shared" si="6"/>
        <v>1935.2</v>
      </c>
      <c r="D170" s="120">
        <f t="shared" si="6"/>
        <v>300</v>
      </c>
      <c r="E170" s="120">
        <f t="shared" si="6"/>
        <v>311.1</v>
      </c>
      <c r="F170" s="120">
        <v>292.1</v>
      </c>
      <c r="G170" s="120">
        <f t="shared" si="6"/>
        <v>573.9000000000001</v>
      </c>
      <c r="H170" s="111"/>
      <c r="I170" s="111"/>
      <c r="J170" s="39"/>
      <c r="K170" s="39"/>
    </row>
    <row r="171" spans="1:11" s="58" customFormat="1" ht="31.5" customHeight="1">
      <c r="A171" s="57"/>
      <c r="B171" s="150" t="s">
        <v>12</v>
      </c>
      <c r="C171" s="149">
        <f>C172+C173</f>
        <v>9785.800000000001</v>
      </c>
      <c r="D171" s="149">
        <f>D172+D173</f>
        <v>1409.8</v>
      </c>
      <c r="E171" s="149">
        <f>E172+E173</f>
        <v>1502.9</v>
      </c>
      <c r="F171" s="149">
        <f>F172+F173</f>
        <v>1351.7</v>
      </c>
      <c r="G171" s="149">
        <f>G172+G173</f>
        <v>2854.6</v>
      </c>
      <c r="H171" s="117">
        <f>F171/D171*100</f>
        <v>95.87884806355513</v>
      </c>
      <c r="I171" s="117">
        <f>G171/C171*100</f>
        <v>29.17083937950908</v>
      </c>
      <c r="J171" s="39" t="s">
        <v>8</v>
      </c>
      <c r="K171" s="151"/>
    </row>
    <row r="172" spans="2:11" ht="15.75" customHeight="1">
      <c r="B172" s="69" t="s">
        <v>23</v>
      </c>
      <c r="C172" s="119">
        <v>7850.6</v>
      </c>
      <c r="D172" s="110">
        <v>1109.8</v>
      </c>
      <c r="E172" s="110">
        <v>1191.8</v>
      </c>
      <c r="F172" s="110">
        <v>1088.9</v>
      </c>
      <c r="G172" s="110">
        <f>E172+F172</f>
        <v>2280.7</v>
      </c>
      <c r="H172" s="110"/>
      <c r="I172" s="110"/>
      <c r="J172" s="39"/>
      <c r="K172" s="39"/>
    </row>
    <row r="173" spans="2:11" ht="15.75" customHeight="1">
      <c r="B173" s="20" t="s">
        <v>24</v>
      </c>
      <c r="C173" s="120">
        <v>1935.2</v>
      </c>
      <c r="D173" s="111">
        <v>300</v>
      </c>
      <c r="E173" s="111">
        <v>311.1</v>
      </c>
      <c r="F173" s="111">
        <v>262.8</v>
      </c>
      <c r="G173" s="111">
        <f>E173+F173</f>
        <v>573.9000000000001</v>
      </c>
      <c r="H173" s="111"/>
      <c r="I173" s="111"/>
      <c r="J173" s="39"/>
      <c r="K173" s="39"/>
    </row>
    <row r="174" spans="1:11" s="145" customFormat="1" ht="24" customHeight="1">
      <c r="A174" s="142"/>
      <c r="B174" s="150" t="s">
        <v>13</v>
      </c>
      <c r="C174" s="149">
        <f>C175</f>
        <v>7063</v>
      </c>
      <c r="D174" s="149">
        <f>D175</f>
        <v>1009</v>
      </c>
      <c r="E174" s="149">
        <f>E175</f>
        <v>1009</v>
      </c>
      <c r="F174" s="149">
        <f>F175</f>
        <v>1009</v>
      </c>
      <c r="G174" s="149">
        <f>G175</f>
        <v>2018</v>
      </c>
      <c r="H174" s="117">
        <f>F174/D174*100</f>
        <v>100</v>
      </c>
      <c r="I174" s="117">
        <f>G174/C174*100</f>
        <v>28.57142857142857</v>
      </c>
      <c r="J174" s="71" t="s">
        <v>111</v>
      </c>
      <c r="K174" s="152"/>
    </row>
    <row r="175" spans="2:11" ht="15.75" customHeight="1">
      <c r="B175" s="79" t="s">
        <v>22</v>
      </c>
      <c r="C175" s="118">
        <v>7063</v>
      </c>
      <c r="D175" s="113">
        <v>1009</v>
      </c>
      <c r="E175" s="113">
        <v>1009</v>
      </c>
      <c r="F175" s="113">
        <v>1009</v>
      </c>
      <c r="G175" s="113">
        <f>E175+F175</f>
        <v>2018</v>
      </c>
      <c r="H175" s="113"/>
      <c r="I175" s="113"/>
      <c r="J175" s="39"/>
      <c r="K175" s="39"/>
    </row>
    <row r="176" spans="2:11" ht="47.25" customHeight="1">
      <c r="B176" s="116" t="s">
        <v>34</v>
      </c>
      <c r="C176" s="117">
        <f>C177+C178+C179</f>
        <v>46555</v>
      </c>
      <c r="D176" s="117">
        <f>D177+D178+D179</f>
        <v>7238</v>
      </c>
      <c r="E176" s="117">
        <f>E177+E178+E179</f>
        <v>5930.6</v>
      </c>
      <c r="F176" s="117">
        <f>F177+F178+F179</f>
        <v>7187.7</v>
      </c>
      <c r="G176" s="117">
        <f>E176+F176</f>
        <v>13118.3</v>
      </c>
      <c r="H176" s="117">
        <f>F176/D176*100</f>
        <v>99.30505664548217</v>
      </c>
      <c r="I176" s="117">
        <f>G176/C176*100</f>
        <v>28.178068950703466</v>
      </c>
      <c r="J176" s="39"/>
      <c r="K176" s="39" t="s">
        <v>5</v>
      </c>
    </row>
    <row r="177" spans="2:11" ht="14.25" customHeight="1">
      <c r="B177" s="79" t="s">
        <v>22</v>
      </c>
      <c r="C177" s="113">
        <f>C184</f>
        <v>12732</v>
      </c>
      <c r="D177" s="113">
        <f>D184</f>
        <v>1706</v>
      </c>
      <c r="E177" s="113">
        <f>E184</f>
        <v>1686</v>
      </c>
      <c r="F177" s="113">
        <f>F184</f>
        <v>1706</v>
      </c>
      <c r="G177" s="113">
        <f>G184</f>
        <v>3392</v>
      </c>
      <c r="H177" s="113"/>
      <c r="I177" s="113"/>
      <c r="J177" s="40"/>
      <c r="K177" s="40"/>
    </row>
    <row r="178" spans="2:11" ht="13.5" customHeight="1">
      <c r="B178" s="69" t="s">
        <v>23</v>
      </c>
      <c r="C178" s="110">
        <f>C181+C186</f>
        <v>2717</v>
      </c>
      <c r="D178" s="110">
        <f>D181+D186</f>
        <v>432</v>
      </c>
      <c r="E178" s="110">
        <f>E181+E186</f>
        <v>295</v>
      </c>
      <c r="F178" s="110">
        <f>F181+F186</f>
        <v>421.5</v>
      </c>
      <c r="G178" s="110">
        <f>G181+G186</f>
        <v>716.5</v>
      </c>
      <c r="H178" s="110"/>
      <c r="I178" s="110"/>
      <c r="J178" s="40"/>
      <c r="K178" s="40"/>
    </row>
    <row r="179" spans="2:11" ht="14.25" customHeight="1">
      <c r="B179" s="20" t="s">
        <v>24</v>
      </c>
      <c r="C179" s="111">
        <f>C182</f>
        <v>31106</v>
      </c>
      <c r="D179" s="111">
        <f>D182</f>
        <v>5100</v>
      </c>
      <c r="E179" s="111">
        <f>E182</f>
        <v>3949.6</v>
      </c>
      <c r="F179" s="111">
        <f>F182</f>
        <v>5060.2</v>
      </c>
      <c r="G179" s="111">
        <f>G182</f>
        <v>9009.8</v>
      </c>
      <c r="H179" s="111"/>
      <c r="I179" s="111"/>
      <c r="J179" s="71"/>
      <c r="K179" s="71"/>
    </row>
    <row r="180" spans="1:11" s="58" customFormat="1" ht="24.75" customHeight="1">
      <c r="A180" s="57"/>
      <c r="B180" s="150" t="s">
        <v>14</v>
      </c>
      <c r="C180" s="139">
        <f>C181+C182</f>
        <v>33787.4</v>
      </c>
      <c r="D180" s="139">
        <f>D181+D182</f>
        <v>5496.4</v>
      </c>
      <c r="E180" s="139">
        <f>E181+E182</f>
        <v>4244.6</v>
      </c>
      <c r="F180" s="139">
        <f>F181+F182</f>
        <v>5456.599999999999</v>
      </c>
      <c r="G180" s="139">
        <f>G181+G182</f>
        <v>9701.199999999999</v>
      </c>
      <c r="H180" s="117">
        <f>F180/D180*100</f>
        <v>99.27588967324066</v>
      </c>
      <c r="I180" s="117">
        <f>G180/C180*100</f>
        <v>28.712478616288905</v>
      </c>
      <c r="J180" s="71" t="s">
        <v>110</v>
      </c>
      <c r="K180" s="152"/>
    </row>
    <row r="181" spans="2:11" ht="14.25" customHeight="1">
      <c r="B181" s="69" t="s">
        <v>23</v>
      </c>
      <c r="C181" s="110">
        <v>2681.4</v>
      </c>
      <c r="D181" s="110">
        <v>396.4</v>
      </c>
      <c r="E181" s="110">
        <v>295</v>
      </c>
      <c r="F181" s="110">
        <v>396.4</v>
      </c>
      <c r="G181" s="110">
        <f>E181+F181</f>
        <v>691.4</v>
      </c>
      <c r="H181" s="110"/>
      <c r="I181" s="110"/>
      <c r="J181" s="71"/>
      <c r="K181" s="71"/>
    </row>
    <row r="182" spans="2:11" ht="14.25" customHeight="1">
      <c r="B182" s="20" t="s">
        <v>24</v>
      </c>
      <c r="C182" s="111">
        <v>31106</v>
      </c>
      <c r="D182" s="111">
        <v>5100</v>
      </c>
      <c r="E182" s="111">
        <v>3949.6</v>
      </c>
      <c r="F182" s="111">
        <v>5060.2</v>
      </c>
      <c r="G182" s="111">
        <f>E182+F182</f>
        <v>9009.8</v>
      </c>
      <c r="H182" s="111"/>
      <c r="I182" s="111"/>
      <c r="J182" s="71"/>
      <c r="K182" s="71"/>
    </row>
    <row r="183" spans="1:11" s="145" customFormat="1" ht="26.25" customHeight="1">
      <c r="A183" s="142"/>
      <c r="B183" s="150" t="s">
        <v>15</v>
      </c>
      <c r="C183" s="139">
        <f>C184</f>
        <v>12732</v>
      </c>
      <c r="D183" s="139">
        <f>D184</f>
        <v>1706</v>
      </c>
      <c r="E183" s="139">
        <f>E184</f>
        <v>1686</v>
      </c>
      <c r="F183" s="139">
        <f>F184</f>
        <v>1706</v>
      </c>
      <c r="G183" s="139">
        <f>G184</f>
        <v>3392</v>
      </c>
      <c r="H183" s="117">
        <f>F183/D183*100</f>
        <v>100</v>
      </c>
      <c r="I183" s="117">
        <f>G183/C183*100</f>
        <v>26.641533144831918</v>
      </c>
      <c r="J183" s="71" t="s">
        <v>109</v>
      </c>
      <c r="K183" s="152"/>
    </row>
    <row r="184" spans="1:11" s="23" customFormat="1" ht="14.25" customHeight="1">
      <c r="A184" s="22"/>
      <c r="B184" s="79" t="s">
        <v>22</v>
      </c>
      <c r="C184" s="113">
        <v>12732</v>
      </c>
      <c r="D184" s="113">
        <v>1706</v>
      </c>
      <c r="E184" s="113">
        <v>1686</v>
      </c>
      <c r="F184" s="113">
        <v>1706</v>
      </c>
      <c r="G184" s="113">
        <f>E184+F184</f>
        <v>3392</v>
      </c>
      <c r="H184" s="113"/>
      <c r="I184" s="113"/>
      <c r="J184" s="71"/>
      <c r="K184" s="71"/>
    </row>
    <row r="185" spans="1:11" s="58" customFormat="1" ht="27" customHeight="1">
      <c r="A185" s="57"/>
      <c r="B185" s="150" t="s">
        <v>16</v>
      </c>
      <c r="C185" s="139">
        <f>C186</f>
        <v>35.6</v>
      </c>
      <c r="D185" s="139">
        <f>D186</f>
        <v>35.6</v>
      </c>
      <c r="E185" s="139">
        <f>E186</f>
        <v>0</v>
      </c>
      <c r="F185" s="139">
        <f>F186</f>
        <v>25.1</v>
      </c>
      <c r="G185" s="139">
        <f>G186</f>
        <v>25.1</v>
      </c>
      <c r="H185" s="117">
        <f>F185/D185*100</f>
        <v>70.50561797752809</v>
      </c>
      <c r="I185" s="117">
        <f>G185/C185*100</f>
        <v>70.50561797752809</v>
      </c>
      <c r="J185" s="71" t="s">
        <v>108</v>
      </c>
      <c r="K185" s="152"/>
    </row>
    <row r="186" spans="2:11" ht="14.25" customHeight="1">
      <c r="B186" s="69" t="s">
        <v>23</v>
      </c>
      <c r="C186" s="110">
        <v>35.6</v>
      </c>
      <c r="D186" s="110">
        <v>35.6</v>
      </c>
      <c r="E186" s="110">
        <v>0</v>
      </c>
      <c r="F186" s="110">
        <v>25.1</v>
      </c>
      <c r="G186" s="110">
        <f>E186+F186</f>
        <v>25.1</v>
      </c>
      <c r="H186" s="110"/>
      <c r="I186" s="110"/>
      <c r="J186" s="71"/>
      <c r="K186" s="71"/>
    </row>
    <row r="187" spans="2:11" ht="57.75" customHeight="1">
      <c r="B187" s="116" t="s">
        <v>33</v>
      </c>
      <c r="C187" s="121">
        <f>C188+C189</f>
        <v>137165.80000000002</v>
      </c>
      <c r="D187" s="121">
        <f>D188+D189</f>
        <v>19823.5</v>
      </c>
      <c r="E187" s="121">
        <f>E188+E189</f>
        <v>20119.8</v>
      </c>
      <c r="F187" s="121">
        <f>F188+F189</f>
        <v>19822.7</v>
      </c>
      <c r="G187" s="121">
        <f>G188+G189</f>
        <v>39942.5</v>
      </c>
      <c r="H187" s="121">
        <f>F187/D187*100</f>
        <v>99.99596438570384</v>
      </c>
      <c r="I187" s="121">
        <f>G187/C187*100</f>
        <v>29.11986807207044</v>
      </c>
      <c r="J187" s="39"/>
      <c r="K187" s="39" t="s">
        <v>6</v>
      </c>
    </row>
    <row r="188" spans="2:11" ht="15" customHeight="1">
      <c r="B188" s="87" t="s">
        <v>41</v>
      </c>
      <c r="C188" s="109">
        <f>C195</f>
        <v>1280.2</v>
      </c>
      <c r="D188" s="109">
        <f>D195</f>
        <v>531.1</v>
      </c>
      <c r="E188" s="109">
        <f>E195</f>
        <v>749.1</v>
      </c>
      <c r="F188" s="109">
        <f>F195</f>
        <v>531.1</v>
      </c>
      <c r="G188" s="109">
        <f>G195</f>
        <v>1280.2</v>
      </c>
      <c r="H188" s="109"/>
      <c r="I188" s="109"/>
      <c r="J188" s="71"/>
      <c r="K188" s="71"/>
    </row>
    <row r="189" spans="2:11" ht="16.5" customHeight="1">
      <c r="B189" s="79" t="s">
        <v>22</v>
      </c>
      <c r="C189" s="118">
        <f>C191+C193+C196</f>
        <v>135885.6</v>
      </c>
      <c r="D189" s="118">
        <f>D191+D193+D196</f>
        <v>19292.4</v>
      </c>
      <c r="E189" s="118">
        <f>E191+E193+E196</f>
        <v>19370.7</v>
      </c>
      <c r="F189" s="118">
        <f>F191+F193+F196</f>
        <v>19291.600000000002</v>
      </c>
      <c r="G189" s="118">
        <f>G191+G193+G196</f>
        <v>38662.3</v>
      </c>
      <c r="H189" s="113"/>
      <c r="I189" s="113"/>
      <c r="J189" s="174"/>
      <c r="K189" s="174"/>
    </row>
    <row r="190" spans="1:11" s="58" customFormat="1" ht="28.5" customHeight="1">
      <c r="A190" s="57"/>
      <c r="B190" s="153" t="s">
        <v>17</v>
      </c>
      <c r="C190" s="121">
        <f>C191</f>
        <v>120193.4</v>
      </c>
      <c r="D190" s="117">
        <f>D191</f>
        <v>17786.4</v>
      </c>
      <c r="E190" s="117">
        <f>E191</f>
        <v>17022</v>
      </c>
      <c r="F190" s="117">
        <f>F191</f>
        <v>17786.4</v>
      </c>
      <c r="G190" s="117">
        <f>G191</f>
        <v>34808.4</v>
      </c>
      <c r="H190" s="117"/>
      <c r="I190" s="117"/>
      <c r="J190" s="39" t="s">
        <v>107</v>
      </c>
      <c r="K190" s="175"/>
    </row>
    <row r="191" spans="2:11" ht="13.5" customHeight="1">
      <c r="B191" s="80" t="s">
        <v>22</v>
      </c>
      <c r="C191" s="118">
        <v>120193.4</v>
      </c>
      <c r="D191" s="113">
        <v>17786.4</v>
      </c>
      <c r="E191" s="113">
        <v>17022</v>
      </c>
      <c r="F191" s="113">
        <v>17786.4</v>
      </c>
      <c r="G191" s="113">
        <f>E191+F191</f>
        <v>34808.4</v>
      </c>
      <c r="H191" s="113"/>
      <c r="I191" s="113"/>
      <c r="J191" s="174"/>
      <c r="K191" s="174"/>
    </row>
    <row r="192" spans="1:11" s="58" customFormat="1" ht="38.25" customHeight="1">
      <c r="A192" s="57"/>
      <c r="B192" s="154" t="s">
        <v>18</v>
      </c>
      <c r="C192" s="117">
        <f>C193</f>
        <v>5370</v>
      </c>
      <c r="D192" s="117">
        <f>D193</f>
        <v>746</v>
      </c>
      <c r="E192" s="117">
        <f>E193</f>
        <v>734</v>
      </c>
      <c r="F192" s="117">
        <f>F193</f>
        <v>746</v>
      </c>
      <c r="G192" s="117">
        <f>G193</f>
        <v>1480</v>
      </c>
      <c r="H192" s="117"/>
      <c r="I192" s="117"/>
      <c r="J192" s="39" t="s">
        <v>106</v>
      </c>
      <c r="K192" s="175"/>
    </row>
    <row r="193" spans="2:11" ht="13.5" customHeight="1">
      <c r="B193" s="81" t="s">
        <v>22</v>
      </c>
      <c r="C193" s="113">
        <v>5370</v>
      </c>
      <c r="D193" s="113">
        <v>746</v>
      </c>
      <c r="E193" s="113">
        <v>734</v>
      </c>
      <c r="F193" s="113">
        <v>746</v>
      </c>
      <c r="G193" s="113">
        <f>E193+F193</f>
        <v>1480</v>
      </c>
      <c r="H193" s="113"/>
      <c r="I193" s="113"/>
      <c r="J193" s="174"/>
      <c r="K193" s="174"/>
    </row>
    <row r="194" spans="1:11" s="58" customFormat="1" ht="39" customHeight="1">
      <c r="A194" s="57"/>
      <c r="B194" s="116" t="s">
        <v>19</v>
      </c>
      <c r="C194" s="121">
        <f>C195+C196</f>
        <v>11602.400000000001</v>
      </c>
      <c r="D194" s="121">
        <f>D195+D196</f>
        <v>1291.1</v>
      </c>
      <c r="E194" s="121">
        <f>E195+E196</f>
        <v>2363.8</v>
      </c>
      <c r="F194" s="121">
        <f>F195+F196</f>
        <v>1290.3000000000002</v>
      </c>
      <c r="G194" s="121">
        <f>G195+G196</f>
        <v>3654.1000000000004</v>
      </c>
      <c r="H194" s="121"/>
      <c r="I194" s="121"/>
      <c r="J194" s="179" t="s">
        <v>105</v>
      </c>
      <c r="K194" s="207"/>
    </row>
    <row r="195" spans="2:11" ht="14.25" customHeight="1">
      <c r="B195" s="87" t="s">
        <v>41</v>
      </c>
      <c r="C195" s="122">
        <v>1280.2</v>
      </c>
      <c r="D195" s="122">
        <v>531.1</v>
      </c>
      <c r="E195" s="122">
        <v>749.1</v>
      </c>
      <c r="F195" s="122">
        <v>531.1</v>
      </c>
      <c r="G195" s="122">
        <f>E195+F195</f>
        <v>1280.2</v>
      </c>
      <c r="H195" s="122"/>
      <c r="I195" s="122"/>
      <c r="J195" s="196"/>
      <c r="K195" s="208"/>
    </row>
    <row r="196" spans="2:11" ht="14.25" customHeight="1">
      <c r="B196" s="82" t="s">
        <v>22</v>
      </c>
      <c r="C196" s="118">
        <v>10322.2</v>
      </c>
      <c r="D196" s="118">
        <v>760</v>
      </c>
      <c r="E196" s="118">
        <v>1614.7</v>
      </c>
      <c r="F196" s="118">
        <v>759.2</v>
      </c>
      <c r="G196" s="118">
        <f>E196+F196</f>
        <v>2373.9</v>
      </c>
      <c r="H196" s="118"/>
      <c r="I196" s="118"/>
      <c r="J196" s="196"/>
      <c r="K196" s="208"/>
    </row>
    <row r="197" spans="2:11" ht="18.75" customHeight="1" thickBot="1">
      <c r="B197" s="162"/>
      <c r="C197" s="161"/>
      <c r="D197" s="161"/>
      <c r="E197" s="161"/>
      <c r="F197" s="161"/>
      <c r="G197" s="161"/>
      <c r="H197" s="161"/>
      <c r="I197" s="161"/>
      <c r="J197" s="159"/>
      <c r="K197" s="159"/>
    </row>
    <row r="198" spans="1:11" s="33" customFormat="1" ht="15" customHeight="1">
      <c r="A198" s="32"/>
      <c r="B198" s="163" t="s">
        <v>42</v>
      </c>
      <c r="C198" s="123">
        <f>C199+C200+C201+C202</f>
        <v>1752962.9</v>
      </c>
      <c r="D198" s="123">
        <f>D199+D200+D201+D202</f>
        <v>299919.1</v>
      </c>
      <c r="E198" s="123">
        <f>E199+E200+E201+E202</f>
        <v>324949.10000000003</v>
      </c>
      <c r="F198" s="123">
        <f>F199+F200+F201+F202</f>
        <v>298271.7</v>
      </c>
      <c r="G198" s="123">
        <f>G199+G200+G201+G202</f>
        <v>576068.8</v>
      </c>
      <c r="H198" s="165">
        <f>F198/D198*100</f>
        <v>99.45071854376731</v>
      </c>
      <c r="I198" s="165">
        <f>G198/C198*100</f>
        <v>32.862577981541996</v>
      </c>
      <c r="J198" s="59"/>
      <c r="K198" s="59"/>
    </row>
    <row r="199" spans="2:11" ht="14.25" customHeight="1">
      <c r="B199" s="86" t="s">
        <v>41</v>
      </c>
      <c r="C199" s="122">
        <f aca="true" t="shared" si="7" ref="C199:I199">C11+C188</f>
        <v>33136.100000000006</v>
      </c>
      <c r="D199" s="122">
        <f t="shared" si="7"/>
        <v>6274.6</v>
      </c>
      <c r="E199" s="122">
        <f t="shared" si="7"/>
        <v>26861.500000000007</v>
      </c>
      <c r="F199" s="122">
        <f t="shared" si="7"/>
        <v>6274.6</v>
      </c>
      <c r="G199" s="122">
        <f t="shared" si="7"/>
        <v>33136.100000000006</v>
      </c>
      <c r="H199" s="166">
        <f t="shared" si="7"/>
        <v>100</v>
      </c>
      <c r="I199" s="166">
        <f t="shared" si="7"/>
        <v>100</v>
      </c>
      <c r="J199" s="54"/>
      <c r="K199" s="54"/>
    </row>
    <row r="200" spans="2:11" ht="13.5" customHeight="1">
      <c r="B200" s="83" t="s">
        <v>22</v>
      </c>
      <c r="C200" s="118">
        <f aca="true" t="shared" si="8" ref="C200:I200">C12+C189+C177+C168</f>
        <v>1019122.8</v>
      </c>
      <c r="D200" s="118">
        <f t="shared" si="8"/>
        <v>175623.3</v>
      </c>
      <c r="E200" s="118">
        <f t="shared" si="8"/>
        <v>208471.50000000003</v>
      </c>
      <c r="F200" s="118">
        <f t="shared" si="8"/>
        <v>174484.5</v>
      </c>
      <c r="G200" s="118">
        <f t="shared" si="8"/>
        <v>351939.79999999993</v>
      </c>
      <c r="H200" s="167">
        <f t="shared" si="8"/>
        <v>99.25919126861217</v>
      </c>
      <c r="I200" s="167">
        <f t="shared" si="8"/>
        <v>35.65583197114988</v>
      </c>
      <c r="J200" s="54"/>
      <c r="K200" s="54"/>
    </row>
    <row r="201" spans="2:11" ht="14.25" customHeight="1">
      <c r="B201" s="70" t="s">
        <v>23</v>
      </c>
      <c r="C201" s="119">
        <f>C13+C169+C178</f>
        <v>598854.8999999998</v>
      </c>
      <c r="D201" s="119">
        <f aca="true" t="shared" si="9" ref="D201:G202">D13+D169+D178</f>
        <v>101777.19999999998</v>
      </c>
      <c r="E201" s="119">
        <f t="shared" si="9"/>
        <v>76930.90000000001</v>
      </c>
      <c r="F201" s="119">
        <f t="shared" si="9"/>
        <v>101487.19999999997</v>
      </c>
      <c r="G201" s="119">
        <f t="shared" si="9"/>
        <v>162311.60000000006</v>
      </c>
      <c r="H201" s="168"/>
      <c r="I201" s="169"/>
      <c r="J201" s="55"/>
      <c r="K201" s="55"/>
    </row>
    <row r="202" spans="2:11" ht="15" customHeight="1" thickBot="1">
      <c r="B202" s="60" t="s">
        <v>24</v>
      </c>
      <c r="C202" s="124">
        <f>C14+C170+C179</f>
        <v>101849.09999999999</v>
      </c>
      <c r="D202" s="124">
        <f t="shared" si="9"/>
        <v>16244</v>
      </c>
      <c r="E202" s="124">
        <f t="shared" si="9"/>
        <v>12685.2</v>
      </c>
      <c r="F202" s="124">
        <f t="shared" si="9"/>
        <v>16025.400000000001</v>
      </c>
      <c r="G202" s="124">
        <f t="shared" si="9"/>
        <v>28681.300000000003</v>
      </c>
      <c r="H202" s="170"/>
      <c r="I202" s="171"/>
      <c r="J202" s="56"/>
      <c r="K202" s="56"/>
    </row>
    <row r="203" spans="2:11" ht="19.5" customHeight="1">
      <c r="B203" s="198" t="s">
        <v>39</v>
      </c>
      <c r="C203" s="199"/>
      <c r="D203" s="199"/>
      <c r="E203" s="199"/>
      <c r="F203" s="199"/>
      <c r="G203" s="199"/>
      <c r="H203" s="199"/>
      <c r="I203" s="199"/>
      <c r="J203" s="199"/>
      <c r="K203" s="200"/>
    </row>
    <row r="204" spans="2:11" ht="30.75" customHeight="1">
      <c r="B204" s="153" t="s">
        <v>40</v>
      </c>
      <c r="C204" s="121">
        <f>C205</f>
        <v>20</v>
      </c>
      <c r="D204" s="125">
        <f>D205</f>
        <v>10</v>
      </c>
      <c r="E204" s="121">
        <f>E205</f>
        <v>10</v>
      </c>
      <c r="F204" s="117">
        <f>F205</f>
        <v>10</v>
      </c>
      <c r="G204" s="121">
        <f>G205</f>
        <v>20</v>
      </c>
      <c r="H204" s="121">
        <f>F204/D204*100</f>
        <v>100</v>
      </c>
      <c r="I204" s="121">
        <f>G204/C204*100</f>
        <v>100</v>
      </c>
      <c r="J204" s="46" t="s">
        <v>132</v>
      </c>
      <c r="K204" s="135"/>
    </row>
    <row r="205" spans="2:11" ht="17.25" customHeight="1">
      <c r="B205" s="69" t="s">
        <v>23</v>
      </c>
      <c r="C205" s="119">
        <v>20</v>
      </c>
      <c r="D205" s="119">
        <v>10</v>
      </c>
      <c r="E205" s="119">
        <v>10</v>
      </c>
      <c r="F205" s="110">
        <v>10</v>
      </c>
      <c r="G205" s="119">
        <f>E205+F205</f>
        <v>20</v>
      </c>
      <c r="H205" s="119">
        <v>0</v>
      </c>
      <c r="I205" s="119"/>
      <c r="J205" s="103"/>
      <c r="K205" s="46"/>
    </row>
    <row r="206" spans="2:11" ht="17.25" customHeight="1">
      <c r="B206" s="205" t="s">
        <v>103</v>
      </c>
      <c r="C206" s="206"/>
      <c r="D206" s="206"/>
      <c r="E206" s="206"/>
      <c r="F206" s="206"/>
      <c r="G206" s="206"/>
      <c r="H206" s="206"/>
      <c r="I206" s="206"/>
      <c r="J206" s="206"/>
      <c r="K206" s="157"/>
    </row>
    <row r="207" spans="2:11" ht="47.25" customHeight="1">
      <c r="B207" s="158" t="s">
        <v>104</v>
      </c>
      <c r="C207" s="149">
        <f>C208+C209</f>
        <v>155.9</v>
      </c>
      <c r="D207" s="149">
        <f>D208+D209</f>
        <v>155.9</v>
      </c>
      <c r="E207" s="149">
        <f>E208+E209</f>
        <v>0</v>
      </c>
      <c r="F207" s="149">
        <f>F208+F209</f>
        <v>155.9</v>
      </c>
      <c r="G207" s="149">
        <f>G208+G209</f>
        <v>155.9</v>
      </c>
      <c r="H207" s="149">
        <f>F207/D207*100</f>
        <v>100</v>
      </c>
      <c r="I207" s="149">
        <f>G207/C207*100</f>
        <v>100</v>
      </c>
      <c r="J207" s="156" t="s">
        <v>133</v>
      </c>
      <c r="K207" s="135"/>
    </row>
    <row r="208" spans="2:11" ht="15" customHeight="1">
      <c r="B208" s="80" t="s">
        <v>22</v>
      </c>
      <c r="C208" s="118">
        <v>94.9</v>
      </c>
      <c r="D208" s="118">
        <v>94.9</v>
      </c>
      <c r="E208" s="118">
        <v>0</v>
      </c>
      <c r="F208" s="113">
        <v>94.9</v>
      </c>
      <c r="G208" s="118">
        <f>E208+F208</f>
        <v>94.9</v>
      </c>
      <c r="H208" s="118"/>
      <c r="I208" s="118"/>
      <c r="J208" s="156"/>
      <c r="K208" s="157"/>
    </row>
    <row r="209" spans="2:11" ht="16.5" customHeight="1">
      <c r="B209" s="69" t="s">
        <v>23</v>
      </c>
      <c r="C209" s="119">
        <v>61</v>
      </c>
      <c r="D209" s="119">
        <v>61</v>
      </c>
      <c r="E209" s="119">
        <v>0</v>
      </c>
      <c r="F209" s="110">
        <v>61</v>
      </c>
      <c r="G209" s="119">
        <f>E209+F209</f>
        <v>61</v>
      </c>
      <c r="H209" s="119"/>
      <c r="I209" s="119"/>
      <c r="J209" s="156"/>
      <c r="K209" s="157"/>
    </row>
    <row r="210" spans="2:11" ht="15.75" customHeight="1">
      <c r="B210" s="201" t="s">
        <v>52</v>
      </c>
      <c r="C210" s="204"/>
      <c r="D210" s="204"/>
      <c r="E210" s="204"/>
      <c r="F210" s="204"/>
      <c r="G210" s="204"/>
      <c r="H210" s="204"/>
      <c r="I210" s="204"/>
      <c r="J210" s="204"/>
      <c r="K210" s="100"/>
    </row>
    <row r="211" spans="2:11" ht="23.25" customHeight="1">
      <c r="B211" s="21" t="s">
        <v>53</v>
      </c>
      <c r="C211" s="121">
        <f aca="true" t="shared" si="10" ref="C211:H211">C212</f>
        <v>46</v>
      </c>
      <c r="D211" s="121">
        <f t="shared" si="10"/>
        <v>46</v>
      </c>
      <c r="E211" s="121">
        <f t="shared" si="10"/>
        <v>0</v>
      </c>
      <c r="F211" s="121">
        <f t="shared" si="10"/>
        <v>46</v>
      </c>
      <c r="G211" s="121">
        <f t="shared" si="10"/>
        <v>46</v>
      </c>
      <c r="H211" s="121">
        <f t="shared" si="10"/>
        <v>100</v>
      </c>
      <c r="I211" s="121">
        <f>G211/C211*100</f>
        <v>100</v>
      </c>
      <c r="J211" s="176" t="s">
        <v>134</v>
      </c>
      <c r="K211" s="135"/>
    </row>
    <row r="212" spans="2:11" ht="30.75" customHeight="1">
      <c r="B212" s="69" t="s">
        <v>23</v>
      </c>
      <c r="C212" s="119">
        <v>46</v>
      </c>
      <c r="D212" s="119">
        <v>46</v>
      </c>
      <c r="E212" s="119">
        <v>0</v>
      </c>
      <c r="F212" s="110">
        <v>46</v>
      </c>
      <c r="G212" s="119">
        <f>E212+F212</f>
        <v>46</v>
      </c>
      <c r="H212" s="119">
        <f>F212/D212*100</f>
        <v>100</v>
      </c>
      <c r="I212" s="119"/>
      <c r="J212" s="177"/>
      <c r="K212" s="100"/>
    </row>
    <row r="213" spans="2:11" ht="15.75" customHeight="1">
      <c r="B213" s="201" t="s">
        <v>38</v>
      </c>
      <c r="C213" s="202"/>
      <c r="D213" s="202"/>
      <c r="E213" s="202"/>
      <c r="F213" s="202"/>
      <c r="G213" s="202"/>
      <c r="H213" s="202"/>
      <c r="I213" s="202"/>
      <c r="J213" s="202"/>
      <c r="K213" s="203"/>
    </row>
    <row r="214" spans="2:11" ht="16.5" customHeight="1">
      <c r="B214" s="80" t="s">
        <v>22</v>
      </c>
      <c r="C214" s="126">
        <v>690</v>
      </c>
      <c r="D214" s="126">
        <v>0</v>
      </c>
      <c r="E214" s="126">
        <v>690</v>
      </c>
      <c r="F214" s="127">
        <v>0</v>
      </c>
      <c r="G214" s="126">
        <f>E214+F214</f>
        <v>690</v>
      </c>
      <c r="H214" s="126">
        <v>0</v>
      </c>
      <c r="I214" s="126">
        <f>G214/C214*100</f>
        <v>100</v>
      </c>
      <c r="J214" s="102"/>
      <c r="K214" s="102"/>
    </row>
    <row r="215" spans="2:11" ht="54.75" customHeight="1" thickBot="1">
      <c r="B215" s="69" t="s">
        <v>23</v>
      </c>
      <c r="C215" s="128">
        <v>724.9</v>
      </c>
      <c r="D215" s="128">
        <v>245</v>
      </c>
      <c r="E215" s="128">
        <v>459.9</v>
      </c>
      <c r="F215" s="129">
        <v>245</v>
      </c>
      <c r="G215" s="128">
        <f>E215+F215</f>
        <v>704.9</v>
      </c>
      <c r="H215" s="128">
        <v>60.3</v>
      </c>
      <c r="I215" s="128">
        <f>G215/C215*100</f>
        <v>97.24099875844944</v>
      </c>
      <c r="J215" s="103" t="s">
        <v>135</v>
      </c>
      <c r="K215" s="135"/>
    </row>
    <row r="216" spans="1:11" s="33" customFormat="1" ht="18" customHeight="1">
      <c r="A216" s="32"/>
      <c r="B216" s="65" t="s">
        <v>43</v>
      </c>
      <c r="C216" s="123">
        <f>C217+C218+C219+C220</f>
        <v>1754553.7</v>
      </c>
      <c r="D216" s="123">
        <f>D217+D218+D219+D220</f>
        <v>300330</v>
      </c>
      <c r="E216" s="123">
        <f>E217+E218+E219+E220</f>
        <v>326109.00000000006</v>
      </c>
      <c r="F216" s="123">
        <f>F217+F218+F219+F220</f>
        <v>298728.6</v>
      </c>
      <c r="G216" s="123">
        <f>G217+G218+G219+G220</f>
        <v>577639.6000000001</v>
      </c>
      <c r="H216" s="123">
        <f>F216/D216*100</f>
        <v>99.4667865348117</v>
      </c>
      <c r="I216" s="123">
        <f>G216/C216*100</f>
        <v>32.922309530908066</v>
      </c>
      <c r="J216" s="66"/>
      <c r="K216" s="66"/>
    </row>
    <row r="217" spans="1:11" s="58" customFormat="1" ht="14.25" customHeight="1">
      <c r="A217" s="57"/>
      <c r="B217" s="85" t="s">
        <v>41</v>
      </c>
      <c r="C217" s="130">
        <f>C199</f>
        <v>33136.100000000006</v>
      </c>
      <c r="D217" s="130">
        <f>D199</f>
        <v>6274.6</v>
      </c>
      <c r="E217" s="130">
        <f>E199</f>
        <v>26861.500000000007</v>
      </c>
      <c r="F217" s="130">
        <f>F199</f>
        <v>6274.6</v>
      </c>
      <c r="G217" s="130">
        <f>G199</f>
        <v>33136.100000000006</v>
      </c>
      <c r="H217" s="130"/>
      <c r="I217" s="130"/>
      <c r="J217" s="61"/>
      <c r="K217" s="61"/>
    </row>
    <row r="218" spans="1:11" s="58" customFormat="1" ht="14.25" customHeight="1">
      <c r="A218" s="57"/>
      <c r="B218" s="84" t="s">
        <v>22</v>
      </c>
      <c r="C218" s="126">
        <f>C200+C214+C208</f>
        <v>1019907.7000000001</v>
      </c>
      <c r="D218" s="126">
        <f>D200+D214+D208</f>
        <v>175718.19999999998</v>
      </c>
      <c r="E218" s="126">
        <f>E200+E214+E208</f>
        <v>209161.50000000003</v>
      </c>
      <c r="F218" s="126">
        <f>F200+F214+F208</f>
        <v>174579.4</v>
      </c>
      <c r="G218" s="126">
        <f>G200+G214+G208</f>
        <v>352724.69999999995</v>
      </c>
      <c r="H218" s="126"/>
      <c r="I218" s="126"/>
      <c r="J218" s="61"/>
      <c r="K218" s="61"/>
    </row>
    <row r="219" spans="1:11" s="58" customFormat="1" ht="13.5" customHeight="1">
      <c r="A219" s="57"/>
      <c r="B219" s="72" t="s">
        <v>23</v>
      </c>
      <c r="C219" s="131">
        <f>C201+C205+C215+C209</f>
        <v>599660.7999999998</v>
      </c>
      <c r="D219" s="131">
        <f>D201+D205+D215+D209</f>
        <v>102093.19999999998</v>
      </c>
      <c r="E219" s="131">
        <f>E201+E205+E215+E209</f>
        <v>77400.8</v>
      </c>
      <c r="F219" s="131">
        <f>F201+F205+F215+F209+F212</f>
        <v>101849.19999999997</v>
      </c>
      <c r="G219" s="131">
        <f>G201+G205+G215+G209</f>
        <v>163097.50000000006</v>
      </c>
      <c r="H219" s="131"/>
      <c r="I219" s="128"/>
      <c r="J219" s="62"/>
      <c r="K219" s="62"/>
    </row>
    <row r="220" spans="1:11" s="58" customFormat="1" ht="14.25" customHeight="1" thickBot="1">
      <c r="A220" s="57"/>
      <c r="B220" s="63" t="s">
        <v>24</v>
      </c>
      <c r="C220" s="132">
        <f>C202</f>
        <v>101849.09999999999</v>
      </c>
      <c r="D220" s="132">
        <f>D202</f>
        <v>16244</v>
      </c>
      <c r="E220" s="132">
        <f>E202</f>
        <v>12685.2</v>
      </c>
      <c r="F220" s="132">
        <f>F202</f>
        <v>16025.400000000001</v>
      </c>
      <c r="G220" s="132">
        <f>G202</f>
        <v>28681.300000000003</v>
      </c>
      <c r="H220" s="132"/>
      <c r="I220" s="132"/>
      <c r="J220" s="64"/>
      <c r="K220" s="64"/>
    </row>
    <row r="221" spans="2:11" ht="14.25" customHeight="1">
      <c r="B221" s="7"/>
      <c r="C221" s="8"/>
      <c r="D221" s="8"/>
      <c r="E221" s="9"/>
      <c r="F221" s="10"/>
      <c r="G221" s="9"/>
      <c r="H221" s="9"/>
      <c r="I221" s="9"/>
      <c r="J221" s="47"/>
      <c r="K221" s="47"/>
    </row>
    <row r="222" spans="2:9" ht="14.25" customHeight="1">
      <c r="B222" s="90" t="s">
        <v>29</v>
      </c>
      <c r="C222" s="91"/>
      <c r="D222" s="91"/>
      <c r="E222" s="178" t="s">
        <v>136</v>
      </c>
      <c r="F222" s="178"/>
      <c r="G222" s="178"/>
      <c r="H222" s="178"/>
      <c r="I222" s="178"/>
    </row>
    <row r="223" spans="2:9" ht="12.75" customHeight="1">
      <c r="B223" s="92"/>
      <c r="C223" s="91"/>
      <c r="D223" s="91"/>
      <c r="E223" s="93"/>
      <c r="F223" s="94"/>
      <c r="G223" s="93"/>
      <c r="H223" s="93"/>
      <c r="I223" s="93"/>
    </row>
    <row r="224" spans="2:9" ht="15.75" customHeight="1">
      <c r="B224" s="95" t="s">
        <v>30</v>
      </c>
      <c r="C224" s="91"/>
      <c r="D224" s="91"/>
      <c r="E224" s="197" t="s">
        <v>31</v>
      </c>
      <c r="F224" s="197"/>
      <c r="G224" s="197"/>
      <c r="H224" s="197"/>
      <c r="I224" s="197"/>
    </row>
    <row r="225" spans="2:9" ht="15" customHeight="1">
      <c r="B225" s="92"/>
      <c r="C225" s="91"/>
      <c r="D225" s="91"/>
      <c r="E225" s="93"/>
      <c r="F225" s="94"/>
      <c r="G225" s="93"/>
      <c r="H225" s="93"/>
      <c r="I225" s="93"/>
    </row>
    <row r="226" spans="2:9" ht="14.25" customHeight="1">
      <c r="B226" s="92" t="s">
        <v>0</v>
      </c>
      <c r="C226" s="91"/>
      <c r="D226" s="91"/>
      <c r="E226" s="93"/>
      <c r="F226" s="94"/>
      <c r="G226" s="93"/>
      <c r="H226" s="93"/>
      <c r="I226" s="93"/>
    </row>
    <row r="227" spans="1:11" s="16" customFormat="1" ht="12.75">
      <c r="A227" s="13"/>
      <c r="B227" s="96" t="s">
        <v>1</v>
      </c>
      <c r="C227" s="97"/>
      <c r="D227" s="97"/>
      <c r="E227" s="98"/>
      <c r="F227" s="99"/>
      <c r="G227" s="98"/>
      <c r="H227" s="98"/>
      <c r="I227" s="98"/>
      <c r="J227" s="50"/>
      <c r="K227" s="50"/>
    </row>
    <row r="228" spans="1:11" s="16" customFormat="1" ht="12">
      <c r="A228" s="13"/>
      <c r="B228" s="14"/>
      <c r="C228" s="15"/>
      <c r="D228" s="15"/>
      <c r="F228" s="18"/>
      <c r="J228" s="50"/>
      <c r="K228" s="50"/>
    </row>
    <row r="229" spans="1:11" s="16" customFormat="1" ht="12">
      <c r="A229" s="13"/>
      <c r="B229" s="14"/>
      <c r="C229" s="15"/>
      <c r="D229" s="15"/>
      <c r="F229" s="17"/>
      <c r="J229" s="50"/>
      <c r="K229" s="50"/>
    </row>
    <row r="230" spans="1:11" s="16" customFormat="1" ht="12">
      <c r="A230" s="13"/>
      <c r="B230" s="14"/>
      <c r="C230" s="15"/>
      <c r="D230" s="15"/>
      <c r="F230" s="17"/>
      <c r="J230" s="50"/>
      <c r="K230" s="50"/>
    </row>
    <row r="231" spans="1:11" s="16" customFormat="1" ht="12">
      <c r="A231" s="13"/>
      <c r="B231" s="14"/>
      <c r="C231" s="15"/>
      <c r="D231" s="15"/>
      <c r="F231" s="17"/>
      <c r="J231" s="50"/>
      <c r="K231" s="50"/>
    </row>
    <row r="232" spans="1:11" s="16" customFormat="1" ht="12">
      <c r="A232" s="13"/>
      <c r="B232" s="14"/>
      <c r="C232" s="15"/>
      <c r="D232" s="15"/>
      <c r="F232" s="17"/>
      <c r="J232" s="50"/>
      <c r="K232" s="50"/>
    </row>
    <row r="233" spans="1:11" s="16" customFormat="1" ht="12">
      <c r="A233" s="13"/>
      <c r="B233" s="14"/>
      <c r="C233" s="15"/>
      <c r="D233" s="15"/>
      <c r="F233" s="17"/>
      <c r="J233" s="50"/>
      <c r="K233" s="50"/>
    </row>
    <row r="234" spans="1:11" s="16" customFormat="1" ht="12">
      <c r="A234" s="13"/>
      <c r="B234" s="14"/>
      <c r="C234" s="15"/>
      <c r="D234" s="15"/>
      <c r="F234" s="17"/>
      <c r="J234" s="50"/>
      <c r="K234" s="50"/>
    </row>
    <row r="235" spans="1:11" s="16" customFormat="1" ht="12">
      <c r="A235" s="13"/>
      <c r="B235" s="14"/>
      <c r="C235" s="15"/>
      <c r="D235" s="15"/>
      <c r="F235" s="17"/>
      <c r="J235" s="50"/>
      <c r="K235" s="50"/>
    </row>
    <row r="236" spans="1:11" s="16" customFormat="1" ht="12">
      <c r="A236" s="13"/>
      <c r="B236" s="14"/>
      <c r="C236" s="15"/>
      <c r="D236" s="15"/>
      <c r="F236" s="17"/>
      <c r="J236" s="50"/>
      <c r="K236" s="50"/>
    </row>
    <row r="237" spans="1:11" s="16" customFormat="1" ht="12">
      <c r="A237" s="13"/>
      <c r="B237" s="14"/>
      <c r="C237" s="15"/>
      <c r="D237" s="15"/>
      <c r="F237" s="17"/>
      <c r="J237" s="50"/>
      <c r="K237" s="50"/>
    </row>
    <row r="238" spans="1:11" s="16" customFormat="1" ht="12">
      <c r="A238" s="13"/>
      <c r="B238" s="14"/>
      <c r="C238" s="15"/>
      <c r="D238" s="15"/>
      <c r="F238" s="17"/>
      <c r="J238" s="50"/>
      <c r="K238" s="50"/>
    </row>
    <row r="239" spans="1:11" s="16" customFormat="1" ht="12">
      <c r="A239" s="13"/>
      <c r="B239" s="14"/>
      <c r="C239" s="15"/>
      <c r="D239" s="15"/>
      <c r="F239" s="17"/>
      <c r="J239" s="50"/>
      <c r="K239" s="50"/>
    </row>
    <row r="240" spans="1:11" s="16" customFormat="1" ht="12">
      <c r="A240" s="13"/>
      <c r="B240" s="14"/>
      <c r="C240" s="15"/>
      <c r="D240" s="15"/>
      <c r="F240" s="17"/>
      <c r="J240" s="50"/>
      <c r="K240" s="50"/>
    </row>
    <row r="241" spans="1:11" s="16" customFormat="1" ht="12">
      <c r="A241" s="13"/>
      <c r="B241" s="14"/>
      <c r="C241" s="15"/>
      <c r="D241" s="15"/>
      <c r="F241" s="17"/>
      <c r="J241" s="50"/>
      <c r="K241" s="50"/>
    </row>
    <row r="242" spans="1:11" s="16" customFormat="1" ht="12">
      <c r="A242" s="13"/>
      <c r="B242" s="14"/>
      <c r="C242" s="15"/>
      <c r="D242" s="15"/>
      <c r="F242" s="17"/>
      <c r="J242" s="50"/>
      <c r="K242" s="50"/>
    </row>
    <row r="243" spans="1:11" s="16" customFormat="1" ht="12">
      <c r="A243" s="13"/>
      <c r="B243" s="14"/>
      <c r="C243" s="15"/>
      <c r="D243" s="15"/>
      <c r="F243" s="17"/>
      <c r="J243" s="50"/>
      <c r="K243" s="50"/>
    </row>
    <row r="244" spans="1:11" s="16" customFormat="1" ht="12">
      <c r="A244" s="13"/>
      <c r="B244" s="14"/>
      <c r="C244" s="15"/>
      <c r="D244" s="15"/>
      <c r="F244" s="17"/>
      <c r="J244" s="50"/>
      <c r="K244" s="50"/>
    </row>
    <row r="245" spans="1:11" s="16" customFormat="1" ht="12">
      <c r="A245" s="13"/>
      <c r="B245" s="14"/>
      <c r="C245" s="15"/>
      <c r="D245" s="15"/>
      <c r="F245" s="17"/>
      <c r="J245" s="50"/>
      <c r="K245" s="50"/>
    </row>
    <row r="246" spans="1:11" s="16" customFormat="1" ht="12">
      <c r="A246" s="13"/>
      <c r="B246" s="14"/>
      <c r="C246" s="15"/>
      <c r="D246" s="15"/>
      <c r="F246" s="17"/>
      <c r="J246" s="50"/>
      <c r="K246" s="50"/>
    </row>
    <row r="247" spans="1:11" s="16" customFormat="1" ht="12">
      <c r="A247" s="13"/>
      <c r="B247" s="14"/>
      <c r="C247" s="15"/>
      <c r="D247" s="15"/>
      <c r="F247" s="17"/>
      <c r="J247" s="50"/>
      <c r="K247" s="50"/>
    </row>
    <row r="248" spans="1:11" s="16" customFormat="1" ht="12">
      <c r="A248" s="13"/>
      <c r="B248" s="14"/>
      <c r="C248" s="15"/>
      <c r="D248" s="15"/>
      <c r="F248" s="17"/>
      <c r="J248" s="50"/>
      <c r="K248" s="50"/>
    </row>
    <row r="249" spans="1:11" s="16" customFormat="1" ht="12">
      <c r="A249" s="13"/>
      <c r="B249" s="14"/>
      <c r="C249" s="15"/>
      <c r="D249" s="15"/>
      <c r="F249" s="17"/>
      <c r="J249" s="50"/>
      <c r="K249" s="50"/>
    </row>
    <row r="250" spans="1:11" s="16" customFormat="1" ht="12">
      <c r="A250" s="13"/>
      <c r="B250" s="14"/>
      <c r="C250" s="15"/>
      <c r="D250" s="15"/>
      <c r="F250" s="17"/>
      <c r="J250" s="50"/>
      <c r="K250" s="50"/>
    </row>
    <row r="251" spans="1:11" s="16" customFormat="1" ht="12">
      <c r="A251" s="13"/>
      <c r="B251" s="14"/>
      <c r="C251" s="15"/>
      <c r="D251" s="15"/>
      <c r="F251" s="17"/>
      <c r="J251" s="50"/>
      <c r="K251" s="50"/>
    </row>
    <row r="252" spans="1:11" s="16" customFormat="1" ht="12">
      <c r="A252" s="13"/>
      <c r="B252" s="14"/>
      <c r="C252" s="15"/>
      <c r="D252" s="15"/>
      <c r="F252" s="17"/>
      <c r="J252" s="50"/>
      <c r="K252" s="50"/>
    </row>
    <row r="253" spans="1:11" s="16" customFormat="1" ht="12">
      <c r="A253" s="13"/>
      <c r="B253" s="14"/>
      <c r="C253" s="15"/>
      <c r="D253" s="15"/>
      <c r="F253" s="17"/>
      <c r="J253" s="50"/>
      <c r="K253" s="50"/>
    </row>
    <row r="254" spans="1:11" s="16" customFormat="1" ht="12">
      <c r="A254" s="13"/>
      <c r="B254" s="14"/>
      <c r="C254" s="15"/>
      <c r="D254" s="15"/>
      <c r="F254" s="17"/>
      <c r="J254" s="50"/>
      <c r="K254" s="50"/>
    </row>
    <row r="255" spans="1:11" s="16" customFormat="1" ht="12">
      <c r="A255" s="13"/>
      <c r="B255" s="14"/>
      <c r="C255" s="15"/>
      <c r="D255" s="15"/>
      <c r="F255" s="17"/>
      <c r="J255" s="50"/>
      <c r="K255" s="50"/>
    </row>
    <row r="256" spans="1:11" s="16" customFormat="1" ht="12">
      <c r="A256" s="13"/>
      <c r="B256" s="14"/>
      <c r="C256" s="15"/>
      <c r="D256" s="15"/>
      <c r="F256" s="17"/>
      <c r="J256" s="50"/>
      <c r="K256" s="50"/>
    </row>
    <row r="257" spans="1:11" s="16" customFormat="1" ht="12">
      <c r="A257" s="13"/>
      <c r="B257" s="14"/>
      <c r="C257" s="15"/>
      <c r="D257" s="15"/>
      <c r="F257" s="17"/>
      <c r="J257" s="50"/>
      <c r="K257" s="50"/>
    </row>
    <row r="258" spans="1:11" s="16" customFormat="1" ht="12">
      <c r="A258" s="13"/>
      <c r="B258" s="14"/>
      <c r="C258" s="15"/>
      <c r="D258" s="15"/>
      <c r="F258" s="17"/>
      <c r="J258" s="50"/>
      <c r="K258" s="50"/>
    </row>
    <row r="259" spans="1:11" s="16" customFormat="1" ht="12">
      <c r="A259" s="13"/>
      <c r="B259" s="14"/>
      <c r="C259" s="15"/>
      <c r="D259" s="15"/>
      <c r="F259" s="17"/>
      <c r="J259" s="50"/>
      <c r="K259" s="50"/>
    </row>
    <row r="260" spans="1:11" s="16" customFormat="1" ht="12">
      <c r="A260" s="13"/>
      <c r="B260" s="14"/>
      <c r="C260" s="15"/>
      <c r="D260" s="15"/>
      <c r="F260" s="17"/>
      <c r="J260" s="50"/>
      <c r="K260" s="50"/>
    </row>
    <row r="261" spans="1:11" s="16" customFormat="1" ht="12">
      <c r="A261" s="13"/>
      <c r="B261" s="14"/>
      <c r="C261" s="15"/>
      <c r="D261" s="15"/>
      <c r="F261" s="17"/>
      <c r="J261" s="50"/>
      <c r="K261" s="50"/>
    </row>
    <row r="262" spans="1:11" s="16" customFormat="1" ht="12">
      <c r="A262" s="13"/>
      <c r="B262" s="14"/>
      <c r="C262" s="15"/>
      <c r="D262" s="15"/>
      <c r="F262" s="17"/>
      <c r="J262" s="50"/>
      <c r="K262" s="50"/>
    </row>
    <row r="263" spans="1:11" s="16" customFormat="1" ht="12">
      <c r="A263" s="13"/>
      <c r="B263" s="14"/>
      <c r="C263" s="15"/>
      <c r="D263" s="15"/>
      <c r="F263" s="17"/>
      <c r="J263" s="50"/>
      <c r="K263" s="50"/>
    </row>
    <row r="264" spans="1:11" s="16" customFormat="1" ht="12">
      <c r="A264" s="13"/>
      <c r="B264" s="14"/>
      <c r="C264" s="15"/>
      <c r="D264" s="15"/>
      <c r="F264" s="17"/>
      <c r="J264" s="50"/>
      <c r="K264" s="50"/>
    </row>
    <row r="265" spans="1:11" s="16" customFormat="1" ht="12">
      <c r="A265" s="13"/>
      <c r="B265" s="14"/>
      <c r="C265" s="15"/>
      <c r="D265" s="15"/>
      <c r="F265" s="17"/>
      <c r="J265" s="50"/>
      <c r="K265" s="50"/>
    </row>
    <row r="266" spans="1:11" s="16" customFormat="1" ht="12">
      <c r="A266" s="13"/>
      <c r="B266" s="14"/>
      <c r="C266" s="15"/>
      <c r="D266" s="15"/>
      <c r="F266" s="17"/>
      <c r="J266" s="50"/>
      <c r="K266" s="50"/>
    </row>
    <row r="267" spans="1:11" s="16" customFormat="1" ht="12">
      <c r="A267" s="13"/>
      <c r="B267" s="14"/>
      <c r="C267" s="15"/>
      <c r="D267" s="15"/>
      <c r="F267" s="17"/>
      <c r="J267" s="50"/>
      <c r="K267" s="50"/>
    </row>
    <row r="268" spans="1:11" s="16" customFormat="1" ht="12">
      <c r="A268" s="13"/>
      <c r="B268" s="14"/>
      <c r="C268" s="15"/>
      <c r="D268" s="15"/>
      <c r="F268" s="17"/>
      <c r="J268" s="50"/>
      <c r="K268" s="50"/>
    </row>
    <row r="269" spans="1:11" s="16" customFormat="1" ht="12">
      <c r="A269" s="13"/>
      <c r="B269" s="14"/>
      <c r="C269" s="15"/>
      <c r="D269" s="15"/>
      <c r="F269" s="17"/>
      <c r="J269" s="50"/>
      <c r="K269" s="50"/>
    </row>
    <row r="270" spans="1:11" s="16" customFormat="1" ht="12">
      <c r="A270" s="13"/>
      <c r="B270" s="14"/>
      <c r="C270" s="15"/>
      <c r="D270" s="15"/>
      <c r="F270" s="17"/>
      <c r="J270" s="50"/>
      <c r="K270" s="50"/>
    </row>
    <row r="271" spans="1:11" s="16" customFormat="1" ht="12">
      <c r="A271" s="13"/>
      <c r="B271" s="14"/>
      <c r="C271" s="15"/>
      <c r="D271" s="15"/>
      <c r="F271" s="17"/>
      <c r="J271" s="50"/>
      <c r="K271" s="50"/>
    </row>
    <row r="272" spans="1:11" s="16" customFormat="1" ht="12">
      <c r="A272" s="13"/>
      <c r="B272" s="14"/>
      <c r="C272" s="15"/>
      <c r="D272" s="15"/>
      <c r="F272" s="17"/>
      <c r="J272" s="50"/>
      <c r="K272" s="50"/>
    </row>
    <row r="273" spans="1:11" s="16" customFormat="1" ht="12">
      <c r="A273" s="13"/>
      <c r="B273" s="14"/>
      <c r="C273" s="15"/>
      <c r="D273" s="15"/>
      <c r="F273" s="17"/>
      <c r="J273" s="50"/>
      <c r="K273" s="50"/>
    </row>
    <row r="274" spans="1:11" s="16" customFormat="1" ht="12">
      <c r="A274" s="13"/>
      <c r="B274" s="14"/>
      <c r="C274" s="15"/>
      <c r="D274" s="15"/>
      <c r="F274" s="17"/>
      <c r="J274" s="50"/>
      <c r="K274" s="50"/>
    </row>
    <row r="275" spans="1:11" s="16" customFormat="1" ht="12">
      <c r="A275" s="13"/>
      <c r="B275" s="14"/>
      <c r="C275" s="15"/>
      <c r="D275" s="15"/>
      <c r="F275" s="17"/>
      <c r="J275" s="50"/>
      <c r="K275" s="50"/>
    </row>
    <row r="276" spans="1:11" s="16" customFormat="1" ht="12">
      <c r="A276" s="13"/>
      <c r="B276" s="14"/>
      <c r="C276" s="15"/>
      <c r="D276" s="15"/>
      <c r="F276" s="17"/>
      <c r="J276" s="50"/>
      <c r="K276" s="50"/>
    </row>
    <row r="277" spans="1:11" s="16" customFormat="1" ht="12">
      <c r="A277" s="13"/>
      <c r="B277" s="14"/>
      <c r="C277" s="15"/>
      <c r="D277" s="15"/>
      <c r="F277" s="17"/>
      <c r="J277" s="50"/>
      <c r="K277" s="50"/>
    </row>
    <row r="278" spans="1:11" s="16" customFormat="1" ht="12">
      <c r="A278" s="13"/>
      <c r="B278" s="14"/>
      <c r="C278" s="15"/>
      <c r="D278" s="15"/>
      <c r="F278" s="17"/>
      <c r="J278" s="50"/>
      <c r="K278" s="50"/>
    </row>
    <row r="279" spans="1:11" s="16" customFormat="1" ht="12">
      <c r="A279" s="13"/>
      <c r="B279" s="14"/>
      <c r="C279" s="15"/>
      <c r="D279" s="15"/>
      <c r="F279" s="17"/>
      <c r="J279" s="50"/>
      <c r="K279" s="50"/>
    </row>
    <row r="280" spans="1:11" s="16" customFormat="1" ht="12">
      <c r="A280" s="13"/>
      <c r="B280" s="14"/>
      <c r="C280" s="15"/>
      <c r="D280" s="15"/>
      <c r="F280" s="17"/>
      <c r="J280" s="50"/>
      <c r="K280" s="50"/>
    </row>
    <row r="281" spans="1:11" s="16" customFormat="1" ht="12">
      <c r="A281" s="13"/>
      <c r="B281" s="14"/>
      <c r="C281" s="15"/>
      <c r="D281" s="15"/>
      <c r="F281" s="17"/>
      <c r="J281" s="50"/>
      <c r="K281" s="50"/>
    </row>
    <row r="282" spans="1:11" s="16" customFormat="1" ht="12">
      <c r="A282" s="13"/>
      <c r="B282" s="14"/>
      <c r="C282" s="15"/>
      <c r="D282" s="15"/>
      <c r="F282" s="17"/>
      <c r="J282" s="50"/>
      <c r="K282" s="50"/>
    </row>
    <row r="283" spans="1:11" s="16" customFormat="1" ht="12">
      <c r="A283" s="13"/>
      <c r="B283" s="14"/>
      <c r="C283" s="15"/>
      <c r="D283" s="15"/>
      <c r="F283" s="17"/>
      <c r="J283" s="50"/>
      <c r="K283" s="50"/>
    </row>
    <row r="284" spans="1:11" s="16" customFormat="1" ht="12">
      <c r="A284" s="13"/>
      <c r="B284" s="14"/>
      <c r="C284" s="15"/>
      <c r="D284" s="15"/>
      <c r="F284" s="17"/>
      <c r="J284" s="50"/>
      <c r="K284" s="50"/>
    </row>
    <row r="285" spans="1:11" s="16" customFormat="1" ht="12">
      <c r="A285" s="13"/>
      <c r="B285" s="14"/>
      <c r="C285" s="15"/>
      <c r="D285" s="15"/>
      <c r="F285" s="17"/>
      <c r="J285" s="50"/>
      <c r="K285" s="50"/>
    </row>
    <row r="286" spans="1:11" s="16" customFormat="1" ht="12">
      <c r="A286" s="13"/>
      <c r="B286" s="14"/>
      <c r="C286" s="15"/>
      <c r="D286" s="15"/>
      <c r="F286" s="17"/>
      <c r="J286" s="50"/>
      <c r="K286" s="50"/>
    </row>
    <row r="287" spans="1:11" s="16" customFormat="1" ht="12">
      <c r="A287" s="13"/>
      <c r="B287" s="14"/>
      <c r="C287" s="15"/>
      <c r="D287" s="15"/>
      <c r="F287" s="17"/>
      <c r="J287" s="50"/>
      <c r="K287" s="50"/>
    </row>
    <row r="288" spans="1:11" s="16" customFormat="1" ht="12">
      <c r="A288" s="13"/>
      <c r="B288" s="14"/>
      <c r="C288" s="15"/>
      <c r="D288" s="15"/>
      <c r="F288" s="17"/>
      <c r="J288" s="50"/>
      <c r="K288" s="50"/>
    </row>
    <row r="289" spans="1:11" s="16" customFormat="1" ht="12">
      <c r="A289" s="13"/>
      <c r="B289" s="14"/>
      <c r="C289" s="15"/>
      <c r="D289" s="15"/>
      <c r="F289" s="17"/>
      <c r="J289" s="50"/>
      <c r="K289" s="50"/>
    </row>
    <row r="290" spans="1:11" s="16" customFormat="1" ht="12">
      <c r="A290" s="13"/>
      <c r="B290" s="14"/>
      <c r="C290" s="15"/>
      <c r="D290" s="15"/>
      <c r="F290" s="17"/>
      <c r="J290" s="50"/>
      <c r="K290" s="50"/>
    </row>
    <row r="291" spans="1:11" s="16" customFormat="1" ht="12">
      <c r="A291" s="13"/>
      <c r="B291" s="14"/>
      <c r="C291" s="15"/>
      <c r="D291" s="15"/>
      <c r="F291" s="17"/>
      <c r="J291" s="50"/>
      <c r="K291" s="50"/>
    </row>
    <row r="292" spans="1:11" s="16" customFormat="1" ht="12">
      <c r="A292" s="13"/>
      <c r="B292" s="14"/>
      <c r="C292" s="15"/>
      <c r="D292" s="15"/>
      <c r="F292" s="17"/>
      <c r="J292" s="50"/>
      <c r="K292" s="50"/>
    </row>
    <row r="293" spans="1:11" s="16" customFormat="1" ht="12">
      <c r="A293" s="13"/>
      <c r="B293" s="14"/>
      <c r="C293" s="15"/>
      <c r="D293" s="15"/>
      <c r="F293" s="17"/>
      <c r="J293" s="50"/>
      <c r="K293" s="50"/>
    </row>
    <row r="294" spans="1:11" s="16" customFormat="1" ht="12">
      <c r="A294" s="13"/>
      <c r="B294" s="14"/>
      <c r="C294" s="15"/>
      <c r="D294" s="15"/>
      <c r="F294" s="17"/>
      <c r="J294" s="50"/>
      <c r="K294" s="50"/>
    </row>
    <row r="295" spans="1:11" s="16" customFormat="1" ht="12">
      <c r="A295" s="13"/>
      <c r="B295" s="14"/>
      <c r="C295" s="15"/>
      <c r="D295" s="15"/>
      <c r="F295" s="17"/>
      <c r="J295" s="50"/>
      <c r="K295" s="50"/>
    </row>
    <row r="296" spans="1:11" s="16" customFormat="1" ht="12">
      <c r="A296" s="13"/>
      <c r="B296" s="14"/>
      <c r="C296" s="15"/>
      <c r="D296" s="15"/>
      <c r="F296" s="17"/>
      <c r="J296" s="50"/>
      <c r="K296" s="50"/>
    </row>
    <row r="297" spans="1:11" s="16" customFormat="1" ht="12">
      <c r="A297" s="13"/>
      <c r="B297" s="14"/>
      <c r="C297" s="15"/>
      <c r="D297" s="15"/>
      <c r="F297" s="17"/>
      <c r="J297" s="50"/>
      <c r="K297" s="50"/>
    </row>
    <row r="298" spans="1:11" s="16" customFormat="1" ht="12">
      <c r="A298" s="13"/>
      <c r="B298" s="14"/>
      <c r="C298" s="15"/>
      <c r="D298" s="15"/>
      <c r="F298" s="17"/>
      <c r="J298" s="50"/>
      <c r="K298" s="50"/>
    </row>
    <row r="299" spans="1:11" s="16" customFormat="1" ht="12">
      <c r="A299" s="13"/>
      <c r="B299" s="14"/>
      <c r="C299" s="15"/>
      <c r="D299" s="15"/>
      <c r="F299" s="17"/>
      <c r="J299" s="50"/>
      <c r="K299" s="50"/>
    </row>
    <row r="300" spans="1:11" s="16" customFormat="1" ht="12">
      <c r="A300" s="13"/>
      <c r="B300" s="14"/>
      <c r="C300" s="15"/>
      <c r="D300" s="15"/>
      <c r="F300" s="17"/>
      <c r="J300" s="50"/>
      <c r="K300" s="50"/>
    </row>
    <row r="301" spans="1:11" s="16" customFormat="1" ht="12">
      <c r="A301" s="13"/>
      <c r="B301" s="14"/>
      <c r="C301" s="15"/>
      <c r="D301" s="15"/>
      <c r="F301" s="17"/>
      <c r="J301" s="50"/>
      <c r="K301" s="50"/>
    </row>
    <row r="302" spans="1:11" s="16" customFormat="1" ht="12">
      <c r="A302" s="13"/>
      <c r="B302" s="14"/>
      <c r="C302" s="15"/>
      <c r="D302" s="15"/>
      <c r="F302" s="17"/>
      <c r="J302" s="50"/>
      <c r="K302" s="50"/>
    </row>
    <row r="303" spans="1:11" s="16" customFormat="1" ht="12">
      <c r="A303" s="13"/>
      <c r="B303" s="14"/>
      <c r="C303" s="15"/>
      <c r="D303" s="15"/>
      <c r="F303" s="17"/>
      <c r="J303" s="50"/>
      <c r="K303" s="50"/>
    </row>
    <row r="304" spans="1:11" s="16" customFormat="1" ht="12">
      <c r="A304" s="13"/>
      <c r="B304" s="14"/>
      <c r="C304" s="15"/>
      <c r="D304" s="15"/>
      <c r="F304" s="17"/>
      <c r="J304" s="50"/>
      <c r="K304" s="50"/>
    </row>
    <row r="305" spans="1:11" s="16" customFormat="1" ht="12">
      <c r="A305" s="13"/>
      <c r="B305" s="14"/>
      <c r="C305" s="15"/>
      <c r="D305" s="15"/>
      <c r="F305" s="17"/>
      <c r="J305" s="50"/>
      <c r="K305" s="50"/>
    </row>
    <row r="306" spans="1:11" s="16" customFormat="1" ht="12">
      <c r="A306" s="13"/>
      <c r="B306" s="14"/>
      <c r="C306" s="15"/>
      <c r="D306" s="15"/>
      <c r="F306" s="17"/>
      <c r="J306" s="50"/>
      <c r="K306" s="50"/>
    </row>
    <row r="307" spans="1:11" s="16" customFormat="1" ht="12">
      <c r="A307" s="13"/>
      <c r="B307" s="14"/>
      <c r="C307" s="15"/>
      <c r="D307" s="15"/>
      <c r="F307" s="17"/>
      <c r="J307" s="50"/>
      <c r="K307" s="50"/>
    </row>
    <row r="308" spans="1:11" s="16" customFormat="1" ht="12">
      <c r="A308" s="13"/>
      <c r="B308" s="14"/>
      <c r="C308" s="15"/>
      <c r="D308" s="15"/>
      <c r="F308" s="17"/>
      <c r="J308" s="50"/>
      <c r="K308" s="50"/>
    </row>
    <row r="309" spans="1:11" s="16" customFormat="1" ht="12">
      <c r="A309" s="13"/>
      <c r="B309" s="14"/>
      <c r="C309" s="15"/>
      <c r="D309" s="15"/>
      <c r="F309" s="17"/>
      <c r="J309" s="50"/>
      <c r="K309" s="50"/>
    </row>
    <row r="310" spans="1:11" s="16" customFormat="1" ht="12">
      <c r="A310" s="13"/>
      <c r="B310" s="14"/>
      <c r="C310" s="15"/>
      <c r="D310" s="15"/>
      <c r="F310" s="17"/>
      <c r="J310" s="50"/>
      <c r="K310" s="50"/>
    </row>
    <row r="311" spans="1:11" s="16" customFormat="1" ht="12">
      <c r="A311" s="13"/>
      <c r="B311" s="14"/>
      <c r="C311" s="15"/>
      <c r="D311" s="15"/>
      <c r="F311" s="17"/>
      <c r="J311" s="50"/>
      <c r="K311" s="50"/>
    </row>
    <row r="312" spans="1:11" s="16" customFormat="1" ht="12">
      <c r="A312" s="13"/>
      <c r="B312" s="14"/>
      <c r="C312" s="15"/>
      <c r="D312" s="15"/>
      <c r="F312" s="17"/>
      <c r="J312" s="50"/>
      <c r="K312" s="50"/>
    </row>
    <row r="313" spans="1:11" s="16" customFormat="1" ht="12">
      <c r="A313" s="13"/>
      <c r="B313" s="14"/>
      <c r="C313" s="15"/>
      <c r="D313" s="15"/>
      <c r="F313" s="17"/>
      <c r="J313" s="50"/>
      <c r="K313" s="50"/>
    </row>
    <row r="314" spans="1:11" s="16" customFormat="1" ht="12">
      <c r="A314" s="13"/>
      <c r="B314" s="14"/>
      <c r="C314" s="15"/>
      <c r="D314" s="15"/>
      <c r="F314" s="17"/>
      <c r="J314" s="50"/>
      <c r="K314" s="50"/>
    </row>
    <row r="315" spans="1:11" s="16" customFormat="1" ht="12">
      <c r="A315" s="13"/>
      <c r="B315" s="14"/>
      <c r="C315" s="15"/>
      <c r="D315" s="15"/>
      <c r="F315" s="17"/>
      <c r="J315" s="50"/>
      <c r="K315" s="50"/>
    </row>
    <row r="316" spans="1:11" s="16" customFormat="1" ht="12">
      <c r="A316" s="13"/>
      <c r="B316" s="14"/>
      <c r="C316" s="15"/>
      <c r="D316" s="15"/>
      <c r="F316" s="17"/>
      <c r="J316" s="50"/>
      <c r="K316" s="50"/>
    </row>
    <row r="317" spans="1:11" s="16" customFormat="1" ht="12">
      <c r="A317" s="13"/>
      <c r="B317" s="14"/>
      <c r="C317" s="15"/>
      <c r="D317" s="15"/>
      <c r="F317" s="17"/>
      <c r="J317" s="50"/>
      <c r="K317" s="50"/>
    </row>
    <row r="318" spans="1:11" s="16" customFormat="1" ht="12">
      <c r="A318" s="13"/>
      <c r="B318" s="14"/>
      <c r="C318" s="15"/>
      <c r="D318" s="15"/>
      <c r="F318" s="17"/>
      <c r="J318" s="50"/>
      <c r="K318" s="50"/>
    </row>
    <row r="319" spans="1:11" s="16" customFormat="1" ht="12">
      <c r="A319" s="13"/>
      <c r="B319" s="14"/>
      <c r="C319" s="15"/>
      <c r="D319" s="15"/>
      <c r="F319" s="17"/>
      <c r="J319" s="50"/>
      <c r="K319" s="50"/>
    </row>
    <row r="320" spans="1:11" s="16" customFormat="1" ht="12">
      <c r="A320" s="13"/>
      <c r="B320" s="14"/>
      <c r="C320" s="15"/>
      <c r="D320" s="15"/>
      <c r="F320" s="17"/>
      <c r="J320" s="50"/>
      <c r="K320" s="50"/>
    </row>
    <row r="321" spans="1:11" s="16" customFormat="1" ht="12">
      <c r="A321" s="13"/>
      <c r="B321" s="14"/>
      <c r="C321" s="15"/>
      <c r="D321" s="15"/>
      <c r="F321" s="17"/>
      <c r="J321" s="50"/>
      <c r="K321" s="50"/>
    </row>
    <row r="322" spans="1:11" s="16" customFormat="1" ht="12">
      <c r="A322" s="13"/>
      <c r="B322" s="14"/>
      <c r="C322" s="15"/>
      <c r="D322" s="15"/>
      <c r="F322" s="17"/>
      <c r="J322" s="50"/>
      <c r="K322" s="50"/>
    </row>
    <row r="323" spans="1:11" s="16" customFormat="1" ht="12">
      <c r="A323" s="13"/>
      <c r="B323" s="14"/>
      <c r="C323" s="15"/>
      <c r="D323" s="15"/>
      <c r="F323" s="17"/>
      <c r="J323" s="50"/>
      <c r="K323" s="50"/>
    </row>
    <row r="324" spans="1:11" s="16" customFormat="1" ht="12">
      <c r="A324" s="13"/>
      <c r="B324" s="14"/>
      <c r="C324" s="15"/>
      <c r="D324" s="15"/>
      <c r="F324" s="17"/>
      <c r="J324" s="50"/>
      <c r="K324" s="50"/>
    </row>
    <row r="325" spans="1:11" s="16" customFormat="1" ht="12">
      <c r="A325" s="13"/>
      <c r="B325" s="14"/>
      <c r="C325" s="15"/>
      <c r="D325" s="15"/>
      <c r="F325" s="17"/>
      <c r="J325" s="50"/>
      <c r="K325" s="50"/>
    </row>
    <row r="326" spans="1:11" s="16" customFormat="1" ht="12">
      <c r="A326" s="13"/>
      <c r="B326" s="14"/>
      <c r="C326" s="15"/>
      <c r="D326" s="15"/>
      <c r="F326" s="17"/>
      <c r="J326" s="50"/>
      <c r="K326" s="50"/>
    </row>
    <row r="327" spans="1:11" s="16" customFormat="1" ht="12">
      <c r="A327" s="13"/>
      <c r="B327" s="14"/>
      <c r="C327" s="15"/>
      <c r="D327" s="15"/>
      <c r="F327" s="17"/>
      <c r="J327" s="50"/>
      <c r="K327" s="50"/>
    </row>
    <row r="328" spans="1:11" s="16" customFormat="1" ht="12">
      <c r="A328" s="13"/>
      <c r="B328" s="14"/>
      <c r="C328" s="15"/>
      <c r="D328" s="15"/>
      <c r="F328" s="17"/>
      <c r="J328" s="50"/>
      <c r="K328" s="50"/>
    </row>
    <row r="329" spans="1:11" s="16" customFormat="1" ht="12">
      <c r="A329" s="13"/>
      <c r="B329" s="14"/>
      <c r="C329" s="15"/>
      <c r="D329" s="15"/>
      <c r="F329" s="17"/>
      <c r="J329" s="50"/>
      <c r="K329" s="50"/>
    </row>
    <row r="330" spans="1:11" s="16" customFormat="1" ht="12">
      <c r="A330" s="13"/>
      <c r="B330" s="14"/>
      <c r="C330" s="15"/>
      <c r="D330" s="15"/>
      <c r="F330" s="17"/>
      <c r="J330" s="50"/>
      <c r="K330" s="50"/>
    </row>
    <row r="331" spans="1:11" s="16" customFormat="1" ht="12">
      <c r="A331" s="13"/>
      <c r="B331" s="14"/>
      <c r="C331" s="15"/>
      <c r="D331" s="15"/>
      <c r="F331" s="17"/>
      <c r="J331" s="50"/>
      <c r="K331" s="50"/>
    </row>
    <row r="332" spans="1:11" s="16" customFormat="1" ht="12">
      <c r="A332" s="13"/>
      <c r="B332" s="14"/>
      <c r="C332" s="15"/>
      <c r="D332" s="15"/>
      <c r="F332" s="17"/>
      <c r="J332" s="50"/>
      <c r="K332" s="50"/>
    </row>
    <row r="333" spans="1:11" s="16" customFormat="1" ht="12">
      <c r="A333" s="13"/>
      <c r="B333" s="14"/>
      <c r="C333" s="15"/>
      <c r="D333" s="15"/>
      <c r="F333" s="17"/>
      <c r="J333" s="50"/>
      <c r="K333" s="50"/>
    </row>
    <row r="334" spans="1:11" s="16" customFormat="1" ht="12">
      <c r="A334" s="13"/>
      <c r="B334" s="14"/>
      <c r="C334" s="15"/>
      <c r="D334" s="15"/>
      <c r="F334" s="17"/>
      <c r="J334" s="50"/>
      <c r="K334" s="50"/>
    </row>
    <row r="335" spans="1:11" s="16" customFormat="1" ht="12">
      <c r="A335" s="13"/>
      <c r="B335" s="14"/>
      <c r="C335" s="15"/>
      <c r="D335" s="15"/>
      <c r="F335" s="17"/>
      <c r="J335" s="50"/>
      <c r="K335" s="50"/>
    </row>
    <row r="336" spans="1:11" s="16" customFormat="1" ht="12">
      <c r="A336" s="13"/>
      <c r="B336" s="14"/>
      <c r="C336" s="15"/>
      <c r="D336" s="15"/>
      <c r="F336" s="17"/>
      <c r="J336" s="50"/>
      <c r="K336" s="50"/>
    </row>
    <row r="337" spans="1:11" s="16" customFormat="1" ht="12">
      <c r="A337" s="13"/>
      <c r="B337" s="14"/>
      <c r="C337" s="15"/>
      <c r="D337" s="15"/>
      <c r="F337" s="17"/>
      <c r="J337" s="50"/>
      <c r="K337" s="50"/>
    </row>
    <row r="338" spans="1:11" s="16" customFormat="1" ht="12">
      <c r="A338" s="13"/>
      <c r="B338" s="14"/>
      <c r="C338" s="15"/>
      <c r="D338" s="15"/>
      <c r="F338" s="17"/>
      <c r="J338" s="50"/>
      <c r="K338" s="50"/>
    </row>
    <row r="339" spans="1:11" s="16" customFormat="1" ht="12">
      <c r="A339" s="13"/>
      <c r="B339" s="14"/>
      <c r="C339" s="15"/>
      <c r="D339" s="15"/>
      <c r="F339" s="17"/>
      <c r="J339" s="50"/>
      <c r="K339" s="50"/>
    </row>
    <row r="340" spans="1:11" s="16" customFormat="1" ht="12">
      <c r="A340" s="13"/>
      <c r="B340" s="14"/>
      <c r="C340" s="15"/>
      <c r="D340" s="15"/>
      <c r="F340" s="17"/>
      <c r="J340" s="50"/>
      <c r="K340" s="50"/>
    </row>
    <row r="341" spans="1:11" s="16" customFormat="1" ht="12">
      <c r="A341" s="13"/>
      <c r="B341" s="14"/>
      <c r="C341" s="15"/>
      <c r="D341" s="15"/>
      <c r="F341" s="17"/>
      <c r="J341" s="50"/>
      <c r="K341" s="50"/>
    </row>
    <row r="342" spans="1:11" s="16" customFormat="1" ht="12">
      <c r="A342" s="13"/>
      <c r="B342" s="14"/>
      <c r="C342" s="15"/>
      <c r="D342" s="15"/>
      <c r="F342" s="17"/>
      <c r="J342" s="50"/>
      <c r="K342" s="50"/>
    </row>
    <row r="343" spans="1:11" s="16" customFormat="1" ht="12">
      <c r="A343" s="13"/>
      <c r="B343" s="14"/>
      <c r="C343" s="15"/>
      <c r="D343" s="15"/>
      <c r="F343" s="17"/>
      <c r="J343" s="50"/>
      <c r="K343" s="50"/>
    </row>
    <row r="344" spans="1:11" s="16" customFormat="1" ht="12">
      <c r="A344" s="13"/>
      <c r="B344" s="14"/>
      <c r="C344" s="15"/>
      <c r="D344" s="15"/>
      <c r="F344" s="17"/>
      <c r="J344" s="50"/>
      <c r="K344" s="50"/>
    </row>
    <row r="345" spans="1:11" s="16" customFormat="1" ht="12">
      <c r="A345" s="13"/>
      <c r="B345" s="14"/>
      <c r="C345" s="15"/>
      <c r="D345" s="15"/>
      <c r="F345" s="17"/>
      <c r="J345" s="50"/>
      <c r="K345" s="50"/>
    </row>
    <row r="346" spans="1:11" s="16" customFormat="1" ht="12">
      <c r="A346" s="13"/>
      <c r="B346" s="14"/>
      <c r="C346" s="15"/>
      <c r="D346" s="15"/>
      <c r="F346" s="17"/>
      <c r="J346" s="50"/>
      <c r="K346" s="50"/>
    </row>
    <row r="347" spans="1:11" s="16" customFormat="1" ht="12">
      <c r="A347" s="13"/>
      <c r="B347" s="14"/>
      <c r="C347" s="15"/>
      <c r="D347" s="15"/>
      <c r="F347" s="17"/>
      <c r="J347" s="50"/>
      <c r="K347" s="50"/>
    </row>
    <row r="348" spans="1:11" s="16" customFormat="1" ht="12">
      <c r="A348" s="13"/>
      <c r="B348" s="14"/>
      <c r="C348" s="15"/>
      <c r="D348" s="15"/>
      <c r="F348" s="17"/>
      <c r="J348" s="50"/>
      <c r="K348" s="50"/>
    </row>
    <row r="349" spans="1:11" s="16" customFormat="1" ht="12">
      <c r="A349" s="13"/>
      <c r="B349" s="14"/>
      <c r="C349" s="15"/>
      <c r="D349" s="15"/>
      <c r="F349" s="17"/>
      <c r="J349" s="50"/>
      <c r="K349" s="50"/>
    </row>
    <row r="350" spans="1:11" s="16" customFormat="1" ht="12">
      <c r="A350" s="13"/>
      <c r="B350" s="14"/>
      <c r="C350" s="15"/>
      <c r="D350" s="15"/>
      <c r="F350" s="17"/>
      <c r="J350" s="50"/>
      <c r="K350" s="50"/>
    </row>
    <row r="351" spans="1:11" s="16" customFormat="1" ht="12">
      <c r="A351" s="13"/>
      <c r="B351" s="14"/>
      <c r="C351" s="15"/>
      <c r="D351" s="15"/>
      <c r="F351" s="17"/>
      <c r="J351" s="50"/>
      <c r="K351" s="50"/>
    </row>
    <row r="352" spans="1:11" s="16" customFormat="1" ht="12">
      <c r="A352" s="13"/>
      <c r="B352" s="14"/>
      <c r="C352" s="15"/>
      <c r="D352" s="15"/>
      <c r="F352" s="17"/>
      <c r="J352" s="50"/>
      <c r="K352" s="50"/>
    </row>
    <row r="353" spans="1:11" s="16" customFormat="1" ht="12">
      <c r="A353" s="13"/>
      <c r="B353" s="14"/>
      <c r="C353" s="15"/>
      <c r="D353" s="15"/>
      <c r="F353" s="17"/>
      <c r="J353" s="50"/>
      <c r="K353" s="50"/>
    </row>
    <row r="354" spans="1:11" s="16" customFormat="1" ht="12">
      <c r="A354" s="13"/>
      <c r="B354" s="14"/>
      <c r="C354" s="15"/>
      <c r="D354" s="15"/>
      <c r="F354" s="17"/>
      <c r="J354" s="50"/>
      <c r="K354" s="50"/>
    </row>
    <row r="355" spans="1:11" s="16" customFormat="1" ht="12">
      <c r="A355" s="13"/>
      <c r="B355" s="14"/>
      <c r="C355" s="15"/>
      <c r="D355" s="15"/>
      <c r="F355" s="17"/>
      <c r="J355" s="50"/>
      <c r="K355" s="50"/>
    </row>
    <row r="356" spans="1:11" s="16" customFormat="1" ht="12">
      <c r="A356" s="13"/>
      <c r="B356" s="14"/>
      <c r="C356" s="15"/>
      <c r="D356" s="15"/>
      <c r="F356" s="17"/>
      <c r="J356" s="50"/>
      <c r="K356" s="50"/>
    </row>
    <row r="357" spans="1:11" s="16" customFormat="1" ht="12">
      <c r="A357" s="13"/>
      <c r="B357" s="14"/>
      <c r="C357" s="15"/>
      <c r="D357" s="15"/>
      <c r="F357" s="17"/>
      <c r="J357" s="50"/>
      <c r="K357" s="50"/>
    </row>
    <row r="358" spans="1:11" s="16" customFormat="1" ht="12">
      <c r="A358" s="13"/>
      <c r="B358" s="14"/>
      <c r="C358" s="15"/>
      <c r="D358" s="15"/>
      <c r="F358" s="17"/>
      <c r="J358" s="50"/>
      <c r="K358" s="50"/>
    </row>
    <row r="359" spans="1:11" s="16" customFormat="1" ht="12">
      <c r="A359" s="13"/>
      <c r="B359" s="14"/>
      <c r="C359" s="15"/>
      <c r="D359" s="15"/>
      <c r="F359" s="17"/>
      <c r="J359" s="50"/>
      <c r="K359" s="50"/>
    </row>
    <row r="360" spans="1:11" s="16" customFormat="1" ht="12">
      <c r="A360" s="13"/>
      <c r="B360" s="14"/>
      <c r="C360" s="15"/>
      <c r="D360" s="15"/>
      <c r="F360" s="17"/>
      <c r="J360" s="50"/>
      <c r="K360" s="50"/>
    </row>
    <row r="361" spans="1:11" s="16" customFormat="1" ht="12">
      <c r="A361" s="13"/>
      <c r="B361" s="14"/>
      <c r="C361" s="15"/>
      <c r="D361" s="15"/>
      <c r="F361" s="17"/>
      <c r="J361" s="50"/>
      <c r="K361" s="50"/>
    </row>
    <row r="362" spans="1:11" s="16" customFormat="1" ht="12">
      <c r="A362" s="13"/>
      <c r="B362" s="14"/>
      <c r="C362" s="15"/>
      <c r="D362" s="15"/>
      <c r="F362" s="17"/>
      <c r="J362" s="50"/>
      <c r="K362" s="50"/>
    </row>
    <row r="363" spans="1:11" s="16" customFormat="1" ht="12">
      <c r="A363" s="13"/>
      <c r="B363" s="14"/>
      <c r="C363" s="15"/>
      <c r="D363" s="15"/>
      <c r="F363" s="17"/>
      <c r="J363" s="50"/>
      <c r="K363" s="50"/>
    </row>
    <row r="364" spans="1:11" s="16" customFormat="1" ht="12">
      <c r="A364" s="13"/>
      <c r="B364" s="14"/>
      <c r="C364" s="15"/>
      <c r="D364" s="15"/>
      <c r="F364" s="17"/>
      <c r="J364" s="50"/>
      <c r="K364" s="50"/>
    </row>
    <row r="365" spans="1:11" s="16" customFormat="1" ht="12">
      <c r="A365" s="13"/>
      <c r="B365" s="14"/>
      <c r="C365" s="15"/>
      <c r="D365" s="15"/>
      <c r="F365" s="17"/>
      <c r="J365" s="50"/>
      <c r="K365" s="50"/>
    </row>
    <row r="366" spans="1:11" s="16" customFormat="1" ht="12">
      <c r="A366" s="13"/>
      <c r="B366" s="14"/>
      <c r="C366" s="15"/>
      <c r="D366" s="15"/>
      <c r="F366" s="17"/>
      <c r="J366" s="50"/>
      <c r="K366" s="50"/>
    </row>
    <row r="367" spans="1:11" s="16" customFormat="1" ht="12">
      <c r="A367" s="13"/>
      <c r="B367" s="14"/>
      <c r="C367" s="15"/>
      <c r="D367" s="15"/>
      <c r="F367" s="17"/>
      <c r="J367" s="50"/>
      <c r="K367" s="50"/>
    </row>
    <row r="368" spans="1:11" s="16" customFormat="1" ht="12">
      <c r="A368" s="13"/>
      <c r="B368" s="14"/>
      <c r="C368" s="15"/>
      <c r="D368" s="15"/>
      <c r="F368" s="17"/>
      <c r="J368" s="50"/>
      <c r="K368" s="50"/>
    </row>
    <row r="369" spans="1:11" s="16" customFormat="1" ht="12">
      <c r="A369" s="13"/>
      <c r="B369" s="14"/>
      <c r="C369" s="15"/>
      <c r="D369" s="15"/>
      <c r="F369" s="17"/>
      <c r="J369" s="50"/>
      <c r="K369" s="50"/>
    </row>
    <row r="370" spans="1:11" s="16" customFormat="1" ht="12">
      <c r="A370" s="13"/>
      <c r="B370" s="14"/>
      <c r="C370" s="15"/>
      <c r="D370" s="15"/>
      <c r="F370" s="17"/>
      <c r="J370" s="50"/>
      <c r="K370" s="50"/>
    </row>
    <row r="371" spans="1:11" s="16" customFormat="1" ht="12">
      <c r="A371" s="13"/>
      <c r="B371" s="14"/>
      <c r="C371" s="15"/>
      <c r="D371" s="15"/>
      <c r="F371" s="17"/>
      <c r="J371" s="50"/>
      <c r="K371" s="50"/>
    </row>
    <row r="372" spans="1:11" s="16" customFormat="1" ht="12">
      <c r="A372" s="13"/>
      <c r="B372" s="14"/>
      <c r="C372" s="15"/>
      <c r="D372" s="15"/>
      <c r="F372" s="17"/>
      <c r="J372" s="50"/>
      <c r="K372" s="50"/>
    </row>
    <row r="373" spans="1:11" s="16" customFormat="1" ht="12">
      <c r="A373" s="13"/>
      <c r="B373" s="14"/>
      <c r="C373" s="15"/>
      <c r="D373" s="15"/>
      <c r="F373" s="17"/>
      <c r="J373" s="50"/>
      <c r="K373" s="50"/>
    </row>
    <row r="374" spans="1:11" s="16" customFormat="1" ht="12">
      <c r="A374" s="13"/>
      <c r="B374" s="14"/>
      <c r="C374" s="15"/>
      <c r="D374" s="15"/>
      <c r="F374" s="17"/>
      <c r="J374" s="50"/>
      <c r="K374" s="50"/>
    </row>
    <row r="375" spans="1:11" s="16" customFormat="1" ht="12">
      <c r="A375" s="13"/>
      <c r="B375" s="14"/>
      <c r="C375" s="15"/>
      <c r="D375" s="15"/>
      <c r="F375" s="17"/>
      <c r="J375" s="50"/>
      <c r="K375" s="50"/>
    </row>
    <row r="376" spans="1:11" s="16" customFormat="1" ht="12">
      <c r="A376" s="13"/>
      <c r="B376" s="14"/>
      <c r="C376" s="15"/>
      <c r="D376" s="15"/>
      <c r="F376" s="17"/>
      <c r="J376" s="50"/>
      <c r="K376" s="50"/>
    </row>
    <row r="377" spans="1:11" s="16" customFormat="1" ht="12">
      <c r="A377" s="13"/>
      <c r="B377" s="14"/>
      <c r="C377" s="15"/>
      <c r="D377" s="15"/>
      <c r="F377" s="17"/>
      <c r="J377" s="50"/>
      <c r="K377" s="50"/>
    </row>
    <row r="378" spans="1:11" s="16" customFormat="1" ht="12">
      <c r="A378" s="13"/>
      <c r="B378" s="14"/>
      <c r="C378" s="15"/>
      <c r="D378" s="15"/>
      <c r="F378" s="17"/>
      <c r="J378" s="50"/>
      <c r="K378" s="50"/>
    </row>
    <row r="379" spans="1:11" s="16" customFormat="1" ht="12">
      <c r="A379" s="13"/>
      <c r="B379" s="14"/>
      <c r="C379" s="15"/>
      <c r="D379" s="15"/>
      <c r="F379" s="17"/>
      <c r="J379" s="50"/>
      <c r="K379" s="50"/>
    </row>
    <row r="380" spans="1:11" s="16" customFormat="1" ht="12">
      <c r="A380" s="13"/>
      <c r="B380" s="14"/>
      <c r="C380" s="15"/>
      <c r="D380" s="15"/>
      <c r="F380" s="17"/>
      <c r="J380" s="50"/>
      <c r="K380" s="50"/>
    </row>
    <row r="381" spans="1:11" s="16" customFormat="1" ht="12">
      <c r="A381" s="13"/>
      <c r="B381" s="14"/>
      <c r="C381" s="15"/>
      <c r="D381" s="15"/>
      <c r="F381" s="17"/>
      <c r="J381" s="50"/>
      <c r="K381" s="50"/>
    </row>
    <row r="382" spans="1:11" s="16" customFormat="1" ht="12">
      <c r="A382" s="13"/>
      <c r="B382" s="14"/>
      <c r="C382" s="15"/>
      <c r="D382" s="15"/>
      <c r="F382" s="17"/>
      <c r="J382" s="50"/>
      <c r="K382" s="50"/>
    </row>
    <row r="383" spans="1:11" s="16" customFormat="1" ht="12">
      <c r="A383" s="13"/>
      <c r="B383" s="14"/>
      <c r="C383" s="15"/>
      <c r="D383" s="15"/>
      <c r="F383" s="17"/>
      <c r="J383" s="50"/>
      <c r="K383" s="50"/>
    </row>
    <row r="384" spans="1:11" s="16" customFormat="1" ht="12">
      <c r="A384" s="13"/>
      <c r="B384" s="14"/>
      <c r="C384" s="15"/>
      <c r="D384" s="15"/>
      <c r="F384" s="17"/>
      <c r="J384" s="50"/>
      <c r="K384" s="50"/>
    </row>
    <row r="385" spans="1:11" s="16" customFormat="1" ht="12">
      <c r="A385" s="13"/>
      <c r="B385" s="14"/>
      <c r="C385" s="15"/>
      <c r="D385" s="15"/>
      <c r="F385" s="17"/>
      <c r="J385" s="50"/>
      <c r="K385" s="50"/>
    </row>
    <row r="386" spans="1:11" s="16" customFormat="1" ht="12">
      <c r="A386" s="13"/>
      <c r="B386" s="14"/>
      <c r="C386" s="15"/>
      <c r="D386" s="15"/>
      <c r="F386" s="17"/>
      <c r="J386" s="50"/>
      <c r="K386" s="50"/>
    </row>
    <row r="387" spans="1:11" s="16" customFormat="1" ht="12">
      <c r="A387" s="13"/>
      <c r="B387" s="14"/>
      <c r="C387" s="15"/>
      <c r="D387" s="15"/>
      <c r="F387" s="17"/>
      <c r="J387" s="50"/>
      <c r="K387" s="50"/>
    </row>
    <row r="388" spans="1:11" s="16" customFormat="1" ht="12">
      <c r="A388" s="13"/>
      <c r="B388" s="14"/>
      <c r="C388" s="15"/>
      <c r="D388" s="15"/>
      <c r="F388" s="17"/>
      <c r="J388" s="50"/>
      <c r="K388" s="50"/>
    </row>
    <row r="389" spans="1:11" s="16" customFormat="1" ht="12">
      <c r="A389" s="13"/>
      <c r="B389" s="14"/>
      <c r="C389" s="15"/>
      <c r="D389" s="15"/>
      <c r="F389" s="17"/>
      <c r="J389" s="50"/>
      <c r="K389" s="50"/>
    </row>
    <row r="390" spans="1:11" s="16" customFormat="1" ht="12">
      <c r="A390" s="13"/>
      <c r="B390" s="14"/>
      <c r="C390" s="15"/>
      <c r="D390" s="15"/>
      <c r="F390" s="17"/>
      <c r="J390" s="50"/>
      <c r="K390" s="50"/>
    </row>
    <row r="391" spans="1:11" s="16" customFormat="1" ht="12">
      <c r="A391" s="13"/>
      <c r="B391" s="14"/>
      <c r="C391" s="15"/>
      <c r="D391" s="15"/>
      <c r="F391" s="17"/>
      <c r="J391" s="50"/>
      <c r="K391" s="50"/>
    </row>
    <row r="392" spans="1:11" s="16" customFormat="1" ht="12">
      <c r="A392" s="13"/>
      <c r="B392" s="14"/>
      <c r="C392" s="15"/>
      <c r="D392" s="15"/>
      <c r="F392" s="17"/>
      <c r="J392" s="50"/>
      <c r="K392" s="50"/>
    </row>
    <row r="393" spans="1:11" s="16" customFormat="1" ht="12">
      <c r="A393" s="13"/>
      <c r="B393" s="14"/>
      <c r="C393" s="15"/>
      <c r="D393" s="15"/>
      <c r="F393" s="17"/>
      <c r="J393" s="50"/>
      <c r="K393" s="50"/>
    </row>
    <row r="394" spans="1:11" s="16" customFormat="1" ht="12">
      <c r="A394" s="13"/>
      <c r="B394" s="14"/>
      <c r="C394" s="15"/>
      <c r="D394" s="15"/>
      <c r="F394" s="17"/>
      <c r="J394" s="50"/>
      <c r="K394" s="50"/>
    </row>
    <row r="395" spans="1:11" s="16" customFormat="1" ht="12">
      <c r="A395" s="13"/>
      <c r="B395" s="14"/>
      <c r="C395" s="15"/>
      <c r="D395" s="15"/>
      <c r="F395" s="17"/>
      <c r="J395" s="50"/>
      <c r="K395" s="50"/>
    </row>
    <row r="396" spans="1:11" s="16" customFormat="1" ht="12">
      <c r="A396" s="13"/>
      <c r="B396" s="14"/>
      <c r="C396" s="15"/>
      <c r="D396" s="15"/>
      <c r="F396" s="17"/>
      <c r="J396" s="50"/>
      <c r="K396" s="50"/>
    </row>
    <row r="397" spans="1:11" s="16" customFormat="1" ht="12">
      <c r="A397" s="13"/>
      <c r="B397" s="14"/>
      <c r="C397" s="15"/>
      <c r="D397" s="15"/>
      <c r="F397" s="17"/>
      <c r="J397" s="50"/>
      <c r="K397" s="50"/>
    </row>
    <row r="398" spans="1:11" s="16" customFormat="1" ht="12">
      <c r="A398" s="13"/>
      <c r="B398" s="14"/>
      <c r="C398" s="15"/>
      <c r="D398" s="15"/>
      <c r="F398" s="17"/>
      <c r="J398" s="50"/>
      <c r="K398" s="50"/>
    </row>
    <row r="399" spans="1:11" s="16" customFormat="1" ht="12">
      <c r="A399" s="13"/>
      <c r="B399" s="14"/>
      <c r="C399" s="15"/>
      <c r="D399" s="15"/>
      <c r="F399" s="17"/>
      <c r="J399" s="50"/>
      <c r="K399" s="50"/>
    </row>
    <row r="400" spans="1:11" s="16" customFormat="1" ht="12">
      <c r="A400" s="13"/>
      <c r="B400" s="14"/>
      <c r="C400" s="15"/>
      <c r="D400" s="15"/>
      <c r="F400" s="17"/>
      <c r="J400" s="50"/>
      <c r="K400" s="50"/>
    </row>
    <row r="401" spans="1:11" s="16" customFormat="1" ht="12">
      <c r="A401" s="13"/>
      <c r="B401" s="14"/>
      <c r="C401" s="15"/>
      <c r="D401" s="15"/>
      <c r="F401" s="17"/>
      <c r="J401" s="50"/>
      <c r="K401" s="50"/>
    </row>
    <row r="402" spans="1:11" s="16" customFormat="1" ht="12">
      <c r="A402" s="13"/>
      <c r="B402" s="14"/>
      <c r="C402" s="15"/>
      <c r="D402" s="15"/>
      <c r="F402" s="17"/>
      <c r="J402" s="50"/>
      <c r="K402" s="50"/>
    </row>
    <row r="403" spans="1:11" s="16" customFormat="1" ht="12">
      <c r="A403" s="13"/>
      <c r="B403" s="14"/>
      <c r="C403" s="15"/>
      <c r="D403" s="15"/>
      <c r="F403" s="17"/>
      <c r="J403" s="50"/>
      <c r="K403" s="50"/>
    </row>
    <row r="404" spans="1:11" s="16" customFormat="1" ht="12">
      <c r="A404" s="13"/>
      <c r="B404" s="14"/>
      <c r="C404" s="15"/>
      <c r="D404" s="15"/>
      <c r="F404" s="17"/>
      <c r="J404" s="50"/>
      <c r="K404" s="50"/>
    </row>
    <row r="405" spans="1:11" s="16" customFormat="1" ht="12">
      <c r="A405" s="13"/>
      <c r="B405" s="14"/>
      <c r="C405" s="15"/>
      <c r="D405" s="15"/>
      <c r="F405" s="17"/>
      <c r="J405" s="50"/>
      <c r="K405" s="50"/>
    </row>
    <row r="406" spans="1:11" s="16" customFormat="1" ht="12">
      <c r="A406" s="13"/>
      <c r="B406" s="14"/>
      <c r="C406" s="15"/>
      <c r="D406" s="15"/>
      <c r="F406" s="17"/>
      <c r="J406" s="50"/>
      <c r="K406" s="50"/>
    </row>
    <row r="407" spans="1:11" s="16" customFormat="1" ht="12">
      <c r="A407" s="13"/>
      <c r="B407" s="14"/>
      <c r="C407" s="15"/>
      <c r="D407" s="15"/>
      <c r="F407" s="17"/>
      <c r="J407" s="50"/>
      <c r="K407" s="50"/>
    </row>
    <row r="408" spans="1:11" s="16" customFormat="1" ht="12">
      <c r="A408" s="13"/>
      <c r="B408" s="14"/>
      <c r="C408" s="15"/>
      <c r="D408" s="15"/>
      <c r="F408" s="17"/>
      <c r="J408" s="50"/>
      <c r="K408" s="50"/>
    </row>
    <row r="409" spans="1:11" s="16" customFormat="1" ht="12">
      <c r="A409" s="13"/>
      <c r="B409" s="14"/>
      <c r="C409" s="15"/>
      <c r="D409" s="15"/>
      <c r="F409" s="17"/>
      <c r="J409" s="50"/>
      <c r="K409" s="50"/>
    </row>
    <row r="410" spans="1:11" s="16" customFormat="1" ht="12">
      <c r="A410" s="13"/>
      <c r="B410" s="14"/>
      <c r="C410" s="15"/>
      <c r="D410" s="15"/>
      <c r="F410" s="17"/>
      <c r="J410" s="50"/>
      <c r="K410" s="50"/>
    </row>
    <row r="411" spans="1:11" s="16" customFormat="1" ht="12">
      <c r="A411" s="13"/>
      <c r="B411" s="14"/>
      <c r="C411" s="15"/>
      <c r="D411" s="15"/>
      <c r="F411" s="17"/>
      <c r="J411" s="50"/>
      <c r="K411" s="50"/>
    </row>
    <row r="412" spans="1:11" s="16" customFormat="1" ht="12">
      <c r="A412" s="13"/>
      <c r="B412" s="14"/>
      <c r="C412" s="15"/>
      <c r="D412" s="15"/>
      <c r="F412" s="17"/>
      <c r="J412" s="50"/>
      <c r="K412" s="50"/>
    </row>
    <row r="413" spans="1:11" s="16" customFormat="1" ht="12">
      <c r="A413" s="13"/>
      <c r="B413" s="14"/>
      <c r="C413" s="15"/>
      <c r="D413" s="15"/>
      <c r="F413" s="17"/>
      <c r="J413" s="50"/>
      <c r="K413" s="50"/>
    </row>
    <row r="414" spans="1:11" s="16" customFormat="1" ht="12">
      <c r="A414" s="13"/>
      <c r="B414" s="14"/>
      <c r="C414" s="15"/>
      <c r="D414" s="15"/>
      <c r="F414" s="17"/>
      <c r="J414" s="50"/>
      <c r="K414" s="50"/>
    </row>
    <row r="415" spans="1:11" s="16" customFormat="1" ht="12">
      <c r="A415" s="13"/>
      <c r="B415" s="14"/>
      <c r="C415" s="15"/>
      <c r="D415" s="15"/>
      <c r="F415" s="17"/>
      <c r="J415" s="50"/>
      <c r="K415" s="50"/>
    </row>
    <row r="416" spans="1:11" s="16" customFormat="1" ht="12">
      <c r="A416" s="13"/>
      <c r="B416" s="14"/>
      <c r="C416" s="15"/>
      <c r="D416" s="15"/>
      <c r="F416" s="17"/>
      <c r="J416" s="50"/>
      <c r="K416" s="50"/>
    </row>
    <row r="417" spans="1:11" s="16" customFormat="1" ht="12">
      <c r="A417" s="13"/>
      <c r="B417" s="14"/>
      <c r="C417" s="15"/>
      <c r="D417" s="15"/>
      <c r="F417" s="17"/>
      <c r="J417" s="50"/>
      <c r="K417" s="50"/>
    </row>
    <row r="418" spans="1:11" s="16" customFormat="1" ht="12">
      <c r="A418" s="13"/>
      <c r="B418" s="14"/>
      <c r="C418" s="15"/>
      <c r="D418" s="15"/>
      <c r="F418" s="17"/>
      <c r="J418" s="50"/>
      <c r="K418" s="50"/>
    </row>
    <row r="419" spans="1:11" s="16" customFormat="1" ht="12">
      <c r="A419" s="13"/>
      <c r="B419" s="14"/>
      <c r="C419" s="15"/>
      <c r="D419" s="15"/>
      <c r="F419" s="17"/>
      <c r="J419" s="50"/>
      <c r="K419" s="50"/>
    </row>
    <row r="420" spans="1:11" s="16" customFormat="1" ht="12">
      <c r="A420" s="13"/>
      <c r="B420" s="14"/>
      <c r="C420" s="15"/>
      <c r="D420" s="15"/>
      <c r="F420" s="17"/>
      <c r="J420" s="50"/>
      <c r="K420" s="50"/>
    </row>
    <row r="421" spans="1:11" s="16" customFormat="1" ht="12">
      <c r="A421" s="13"/>
      <c r="B421" s="14"/>
      <c r="C421" s="15"/>
      <c r="D421" s="15"/>
      <c r="F421" s="17"/>
      <c r="J421" s="50"/>
      <c r="K421" s="50"/>
    </row>
    <row r="422" spans="1:11" s="16" customFormat="1" ht="12">
      <c r="A422" s="13"/>
      <c r="B422" s="14"/>
      <c r="C422" s="15"/>
      <c r="D422" s="15"/>
      <c r="F422" s="17"/>
      <c r="J422" s="50"/>
      <c r="K422" s="50"/>
    </row>
    <row r="423" spans="1:11" s="16" customFormat="1" ht="12">
      <c r="A423" s="13"/>
      <c r="B423" s="14"/>
      <c r="C423" s="15"/>
      <c r="D423" s="15"/>
      <c r="F423" s="17"/>
      <c r="J423" s="50"/>
      <c r="K423" s="50"/>
    </row>
    <row r="424" spans="1:11" s="16" customFormat="1" ht="12">
      <c r="A424" s="13"/>
      <c r="B424" s="14"/>
      <c r="C424" s="15"/>
      <c r="D424" s="15"/>
      <c r="F424" s="17"/>
      <c r="J424" s="50"/>
      <c r="K424" s="50"/>
    </row>
    <row r="425" spans="1:11" s="16" customFormat="1" ht="12">
      <c r="A425" s="13"/>
      <c r="B425" s="14"/>
      <c r="C425" s="15"/>
      <c r="D425" s="15"/>
      <c r="F425" s="17"/>
      <c r="J425" s="50"/>
      <c r="K425" s="50"/>
    </row>
    <row r="426" spans="1:11" s="16" customFormat="1" ht="12">
      <c r="A426" s="13"/>
      <c r="B426" s="14"/>
      <c r="C426" s="15"/>
      <c r="D426" s="15"/>
      <c r="F426" s="17"/>
      <c r="J426" s="50"/>
      <c r="K426" s="50"/>
    </row>
    <row r="427" spans="1:11" s="16" customFormat="1" ht="12">
      <c r="A427" s="13"/>
      <c r="B427" s="14"/>
      <c r="C427" s="15"/>
      <c r="D427" s="15"/>
      <c r="F427" s="17"/>
      <c r="J427" s="50"/>
      <c r="K427" s="50"/>
    </row>
    <row r="428" spans="1:11" s="16" customFormat="1" ht="12">
      <c r="A428" s="13"/>
      <c r="B428" s="14"/>
      <c r="C428" s="15"/>
      <c r="D428" s="15"/>
      <c r="F428" s="17"/>
      <c r="J428" s="50"/>
      <c r="K428" s="50"/>
    </row>
    <row r="429" spans="1:11" s="16" customFormat="1" ht="12">
      <c r="A429" s="13"/>
      <c r="B429" s="14"/>
      <c r="C429" s="15"/>
      <c r="D429" s="15"/>
      <c r="F429" s="17"/>
      <c r="J429" s="50"/>
      <c r="K429" s="50"/>
    </row>
    <row r="430" spans="1:11" s="16" customFormat="1" ht="12">
      <c r="A430" s="13"/>
      <c r="B430" s="14"/>
      <c r="C430" s="15"/>
      <c r="D430" s="15"/>
      <c r="F430" s="17"/>
      <c r="J430" s="50"/>
      <c r="K430" s="50"/>
    </row>
    <row r="431" spans="1:11" s="16" customFormat="1" ht="12">
      <c r="A431" s="13"/>
      <c r="B431" s="14"/>
      <c r="C431" s="15"/>
      <c r="D431" s="15"/>
      <c r="F431" s="17"/>
      <c r="J431" s="50"/>
      <c r="K431" s="50"/>
    </row>
    <row r="432" spans="1:11" s="16" customFormat="1" ht="12">
      <c r="A432" s="13"/>
      <c r="B432" s="14"/>
      <c r="C432" s="15"/>
      <c r="D432" s="15"/>
      <c r="F432" s="17"/>
      <c r="J432" s="50"/>
      <c r="K432" s="50"/>
    </row>
    <row r="433" spans="1:11" s="16" customFormat="1" ht="12">
      <c r="A433" s="13"/>
      <c r="B433" s="14"/>
      <c r="C433" s="15"/>
      <c r="D433" s="15"/>
      <c r="F433" s="17"/>
      <c r="J433" s="50"/>
      <c r="K433" s="50"/>
    </row>
    <row r="434" spans="1:11" s="16" customFormat="1" ht="12">
      <c r="A434" s="13"/>
      <c r="B434" s="14"/>
      <c r="C434" s="15"/>
      <c r="D434" s="15"/>
      <c r="F434" s="17"/>
      <c r="J434" s="50"/>
      <c r="K434" s="50"/>
    </row>
    <row r="435" spans="1:11" s="16" customFormat="1" ht="12">
      <c r="A435" s="13"/>
      <c r="B435" s="14"/>
      <c r="C435" s="15"/>
      <c r="D435" s="15"/>
      <c r="F435" s="17"/>
      <c r="J435" s="50"/>
      <c r="K435" s="50"/>
    </row>
    <row r="436" spans="1:11" s="16" customFormat="1" ht="12">
      <c r="A436" s="13"/>
      <c r="B436" s="14"/>
      <c r="C436" s="15"/>
      <c r="D436" s="15"/>
      <c r="F436" s="17"/>
      <c r="J436" s="50"/>
      <c r="K436" s="50"/>
    </row>
    <row r="437" spans="1:11" s="16" customFormat="1" ht="12">
      <c r="A437" s="13"/>
      <c r="B437" s="14"/>
      <c r="C437" s="15"/>
      <c r="D437" s="15"/>
      <c r="F437" s="17"/>
      <c r="J437" s="50"/>
      <c r="K437" s="50"/>
    </row>
    <row r="438" spans="1:11" s="16" customFormat="1" ht="12">
      <c r="A438" s="13"/>
      <c r="B438" s="14"/>
      <c r="C438" s="15"/>
      <c r="D438" s="15"/>
      <c r="F438" s="17"/>
      <c r="J438" s="50"/>
      <c r="K438" s="50"/>
    </row>
    <row r="439" spans="1:11" s="16" customFormat="1" ht="12">
      <c r="A439" s="13"/>
      <c r="B439" s="14"/>
      <c r="C439" s="15"/>
      <c r="D439" s="15"/>
      <c r="F439" s="17"/>
      <c r="J439" s="50"/>
      <c r="K439" s="50"/>
    </row>
    <row r="440" spans="1:11" s="16" customFormat="1" ht="12">
      <c r="A440" s="13"/>
      <c r="B440" s="14"/>
      <c r="C440" s="15"/>
      <c r="D440" s="15"/>
      <c r="F440" s="17"/>
      <c r="J440" s="50"/>
      <c r="K440" s="50"/>
    </row>
    <row r="441" spans="1:11" s="16" customFormat="1" ht="12">
      <c r="A441" s="13"/>
      <c r="B441" s="14"/>
      <c r="C441" s="15"/>
      <c r="D441" s="15"/>
      <c r="F441" s="17"/>
      <c r="J441" s="50"/>
      <c r="K441" s="50"/>
    </row>
    <row r="442" spans="1:11" s="16" customFormat="1" ht="12">
      <c r="A442" s="13"/>
      <c r="B442" s="14"/>
      <c r="C442" s="15"/>
      <c r="D442" s="15"/>
      <c r="F442" s="17"/>
      <c r="J442" s="50"/>
      <c r="K442" s="50"/>
    </row>
    <row r="443" spans="1:11" s="16" customFormat="1" ht="12">
      <c r="A443" s="13"/>
      <c r="B443" s="14"/>
      <c r="C443" s="15"/>
      <c r="D443" s="15"/>
      <c r="F443" s="17"/>
      <c r="J443" s="50"/>
      <c r="K443" s="50"/>
    </row>
    <row r="444" spans="1:11" s="16" customFormat="1" ht="12">
      <c r="A444" s="13"/>
      <c r="B444" s="14"/>
      <c r="C444" s="15"/>
      <c r="D444" s="15"/>
      <c r="F444" s="17"/>
      <c r="J444" s="50"/>
      <c r="K444" s="50"/>
    </row>
    <row r="445" spans="1:11" s="16" customFormat="1" ht="12">
      <c r="A445" s="13"/>
      <c r="B445" s="14"/>
      <c r="C445" s="15"/>
      <c r="D445" s="15"/>
      <c r="F445" s="17"/>
      <c r="J445" s="50"/>
      <c r="K445" s="50"/>
    </row>
    <row r="446" spans="1:11" s="16" customFormat="1" ht="12">
      <c r="A446" s="13"/>
      <c r="B446" s="14"/>
      <c r="C446" s="15"/>
      <c r="D446" s="15"/>
      <c r="F446" s="17"/>
      <c r="J446" s="50"/>
      <c r="K446" s="50"/>
    </row>
    <row r="447" spans="1:11" s="16" customFormat="1" ht="12">
      <c r="A447" s="13"/>
      <c r="B447" s="14"/>
      <c r="C447" s="15"/>
      <c r="D447" s="15"/>
      <c r="F447" s="17"/>
      <c r="J447" s="50"/>
      <c r="K447" s="50"/>
    </row>
    <row r="448" spans="1:11" s="16" customFormat="1" ht="12">
      <c r="A448" s="13"/>
      <c r="B448" s="14"/>
      <c r="C448" s="15"/>
      <c r="D448" s="15"/>
      <c r="F448" s="17"/>
      <c r="J448" s="50"/>
      <c r="K448" s="50"/>
    </row>
    <row r="449" spans="1:11" s="16" customFormat="1" ht="12">
      <c r="A449" s="13"/>
      <c r="B449" s="14"/>
      <c r="C449" s="15"/>
      <c r="D449" s="15"/>
      <c r="F449" s="17"/>
      <c r="J449" s="50"/>
      <c r="K449" s="50"/>
    </row>
    <row r="450" spans="1:11" s="16" customFormat="1" ht="12">
      <c r="A450" s="13"/>
      <c r="B450" s="14"/>
      <c r="C450" s="15"/>
      <c r="D450" s="15"/>
      <c r="F450" s="17"/>
      <c r="J450" s="50"/>
      <c r="K450" s="50"/>
    </row>
    <row r="451" spans="1:11" s="16" customFormat="1" ht="12">
      <c r="A451" s="13"/>
      <c r="B451" s="14"/>
      <c r="C451" s="15"/>
      <c r="D451" s="15"/>
      <c r="F451" s="17"/>
      <c r="J451" s="50"/>
      <c r="K451" s="50"/>
    </row>
    <row r="452" spans="1:11" s="16" customFormat="1" ht="12">
      <c r="A452" s="13"/>
      <c r="B452" s="14"/>
      <c r="C452" s="15"/>
      <c r="D452" s="15"/>
      <c r="F452" s="17"/>
      <c r="J452" s="50"/>
      <c r="K452" s="50"/>
    </row>
    <row r="453" spans="1:11" s="16" customFormat="1" ht="12">
      <c r="A453" s="13"/>
      <c r="B453" s="14"/>
      <c r="C453" s="15"/>
      <c r="D453" s="15"/>
      <c r="F453" s="17"/>
      <c r="J453" s="50"/>
      <c r="K453" s="50"/>
    </row>
    <row r="454" spans="1:11" s="16" customFormat="1" ht="12">
      <c r="A454" s="13"/>
      <c r="B454" s="14"/>
      <c r="C454" s="15"/>
      <c r="D454" s="15"/>
      <c r="F454" s="17"/>
      <c r="J454" s="50"/>
      <c r="K454" s="50"/>
    </row>
    <row r="455" spans="1:11" s="16" customFormat="1" ht="12">
      <c r="A455" s="13"/>
      <c r="B455" s="14"/>
      <c r="C455" s="15"/>
      <c r="D455" s="15"/>
      <c r="F455" s="17"/>
      <c r="J455" s="50"/>
      <c r="K455" s="50"/>
    </row>
    <row r="456" spans="1:11" s="16" customFormat="1" ht="12">
      <c r="A456" s="13"/>
      <c r="B456" s="14"/>
      <c r="C456" s="15"/>
      <c r="D456" s="15"/>
      <c r="F456" s="17"/>
      <c r="J456" s="50"/>
      <c r="K456" s="50"/>
    </row>
    <row r="457" spans="1:11" s="16" customFormat="1" ht="12">
      <c r="A457" s="13"/>
      <c r="B457" s="14"/>
      <c r="C457" s="15"/>
      <c r="D457" s="15"/>
      <c r="F457" s="17"/>
      <c r="J457" s="50"/>
      <c r="K457" s="50"/>
    </row>
    <row r="458" spans="1:11" s="16" customFormat="1" ht="12">
      <c r="A458" s="13"/>
      <c r="B458" s="14"/>
      <c r="C458" s="15"/>
      <c r="D458" s="15"/>
      <c r="F458" s="17"/>
      <c r="J458" s="50"/>
      <c r="K458" s="50"/>
    </row>
    <row r="459" spans="1:11" s="16" customFormat="1" ht="12">
      <c r="A459" s="13"/>
      <c r="B459" s="14"/>
      <c r="C459" s="15"/>
      <c r="D459" s="15"/>
      <c r="F459" s="17"/>
      <c r="J459" s="50"/>
      <c r="K459" s="50"/>
    </row>
    <row r="460" spans="1:11" s="16" customFormat="1" ht="12">
      <c r="A460" s="13"/>
      <c r="B460" s="14"/>
      <c r="C460" s="15"/>
      <c r="D460" s="15"/>
      <c r="F460" s="17"/>
      <c r="J460" s="50"/>
      <c r="K460" s="50"/>
    </row>
    <row r="461" spans="1:11" s="16" customFormat="1" ht="12">
      <c r="A461" s="13"/>
      <c r="B461" s="14"/>
      <c r="C461" s="15"/>
      <c r="D461" s="15"/>
      <c r="F461" s="17"/>
      <c r="J461" s="50"/>
      <c r="K461" s="50"/>
    </row>
    <row r="462" spans="1:11" s="16" customFormat="1" ht="12">
      <c r="A462" s="13"/>
      <c r="B462" s="14"/>
      <c r="C462" s="15"/>
      <c r="D462" s="15"/>
      <c r="F462" s="17"/>
      <c r="J462" s="50"/>
      <c r="K462" s="50"/>
    </row>
    <row r="463" spans="1:11" s="16" customFormat="1" ht="12">
      <c r="A463" s="13"/>
      <c r="B463" s="14"/>
      <c r="C463" s="15"/>
      <c r="D463" s="15"/>
      <c r="F463" s="17"/>
      <c r="J463" s="50"/>
      <c r="K463" s="50"/>
    </row>
    <row r="464" spans="1:11" s="16" customFormat="1" ht="12">
      <c r="A464" s="13"/>
      <c r="B464" s="14"/>
      <c r="C464" s="15"/>
      <c r="D464" s="15"/>
      <c r="F464" s="17"/>
      <c r="J464" s="50"/>
      <c r="K464" s="50"/>
    </row>
    <row r="465" spans="1:11" s="16" customFormat="1" ht="12">
      <c r="A465" s="13"/>
      <c r="B465" s="14"/>
      <c r="C465" s="15"/>
      <c r="D465" s="15"/>
      <c r="F465" s="17"/>
      <c r="J465" s="50"/>
      <c r="K465" s="50"/>
    </row>
    <row r="466" spans="1:11" s="16" customFormat="1" ht="12">
      <c r="A466" s="13"/>
      <c r="B466" s="14"/>
      <c r="C466" s="15"/>
      <c r="D466" s="15"/>
      <c r="F466" s="17"/>
      <c r="J466" s="50"/>
      <c r="K466" s="50"/>
    </row>
    <row r="467" spans="1:11" s="16" customFormat="1" ht="12">
      <c r="A467" s="13"/>
      <c r="B467" s="14"/>
      <c r="C467" s="15"/>
      <c r="D467" s="15"/>
      <c r="F467" s="17"/>
      <c r="J467" s="50"/>
      <c r="K467" s="50"/>
    </row>
    <row r="468" spans="1:11" s="16" customFormat="1" ht="12">
      <c r="A468" s="13"/>
      <c r="B468" s="14"/>
      <c r="C468" s="15"/>
      <c r="D468" s="15"/>
      <c r="F468" s="17"/>
      <c r="J468" s="50"/>
      <c r="K468" s="50"/>
    </row>
    <row r="469" spans="1:11" s="16" customFormat="1" ht="12">
      <c r="A469" s="13"/>
      <c r="B469" s="14"/>
      <c r="C469" s="15"/>
      <c r="D469" s="15"/>
      <c r="F469" s="17"/>
      <c r="J469" s="50"/>
      <c r="K469" s="50"/>
    </row>
    <row r="470" spans="1:11" s="16" customFormat="1" ht="12">
      <c r="A470" s="13"/>
      <c r="B470" s="14"/>
      <c r="C470" s="15"/>
      <c r="D470" s="15"/>
      <c r="F470" s="17"/>
      <c r="J470" s="50"/>
      <c r="K470" s="50"/>
    </row>
    <row r="471" spans="1:11" s="16" customFormat="1" ht="12">
      <c r="A471" s="13"/>
      <c r="B471" s="14"/>
      <c r="C471" s="15"/>
      <c r="D471" s="15"/>
      <c r="F471" s="17"/>
      <c r="J471" s="50"/>
      <c r="K471" s="50"/>
    </row>
    <row r="472" spans="1:11" s="16" customFormat="1" ht="12">
      <c r="A472" s="13"/>
      <c r="B472" s="14"/>
      <c r="C472" s="15"/>
      <c r="D472" s="15"/>
      <c r="F472" s="17"/>
      <c r="J472" s="50"/>
      <c r="K472" s="50"/>
    </row>
    <row r="473" spans="1:11" s="16" customFormat="1" ht="12">
      <c r="A473" s="13"/>
      <c r="B473" s="14"/>
      <c r="C473" s="15"/>
      <c r="D473" s="15"/>
      <c r="F473" s="17"/>
      <c r="J473" s="50"/>
      <c r="K473" s="50"/>
    </row>
    <row r="474" spans="1:11" s="16" customFormat="1" ht="12">
      <c r="A474" s="13"/>
      <c r="B474" s="14"/>
      <c r="C474" s="15"/>
      <c r="D474" s="15"/>
      <c r="F474" s="17"/>
      <c r="J474" s="50"/>
      <c r="K474" s="50"/>
    </row>
    <row r="475" spans="1:11" s="16" customFormat="1" ht="12">
      <c r="A475" s="13"/>
      <c r="B475" s="14"/>
      <c r="C475" s="15"/>
      <c r="D475" s="15"/>
      <c r="F475" s="17"/>
      <c r="J475" s="50"/>
      <c r="K475" s="50"/>
    </row>
    <row r="476" spans="1:11" s="16" customFormat="1" ht="12">
      <c r="A476" s="13"/>
      <c r="B476" s="14"/>
      <c r="C476" s="15"/>
      <c r="D476" s="15"/>
      <c r="F476" s="17"/>
      <c r="J476" s="50"/>
      <c r="K476" s="50"/>
    </row>
    <row r="477" spans="1:11" s="16" customFormat="1" ht="12">
      <c r="A477" s="13"/>
      <c r="B477" s="14"/>
      <c r="C477" s="15"/>
      <c r="D477" s="15"/>
      <c r="F477" s="17"/>
      <c r="J477" s="50"/>
      <c r="K477" s="50"/>
    </row>
    <row r="478" spans="1:11" s="16" customFormat="1" ht="12">
      <c r="A478" s="13"/>
      <c r="B478" s="14"/>
      <c r="C478" s="15"/>
      <c r="D478" s="15"/>
      <c r="F478" s="17"/>
      <c r="J478" s="50"/>
      <c r="K478" s="50"/>
    </row>
    <row r="479" spans="1:11" s="16" customFormat="1" ht="12">
      <c r="A479" s="13"/>
      <c r="B479" s="14"/>
      <c r="C479" s="15"/>
      <c r="D479" s="15"/>
      <c r="F479" s="17"/>
      <c r="J479" s="50"/>
      <c r="K479" s="50"/>
    </row>
  </sheetData>
  <sheetProtection/>
  <mergeCells count="32">
    <mergeCell ref="K6:K7"/>
    <mergeCell ref="B9:K9"/>
    <mergeCell ref="J112:J115"/>
    <mergeCell ref="J76:J78"/>
    <mergeCell ref="J64:J66"/>
    <mergeCell ref="J61:J63"/>
    <mergeCell ref="J52:J54"/>
    <mergeCell ref="J41:J45"/>
    <mergeCell ref="D6:D7"/>
    <mergeCell ref="J194:J196"/>
    <mergeCell ref="E224:I224"/>
    <mergeCell ref="B203:K203"/>
    <mergeCell ref="B213:K213"/>
    <mergeCell ref="B210:J210"/>
    <mergeCell ref="B206:J206"/>
    <mergeCell ref="K194:K196"/>
    <mergeCell ref="J26:J27"/>
    <mergeCell ref="J15:J18"/>
    <mergeCell ref="E6:G6"/>
    <mergeCell ref="H6:H7"/>
    <mergeCell ref="I6:I7"/>
    <mergeCell ref="J6:J7"/>
    <mergeCell ref="J211:J212"/>
    <mergeCell ref="E222:I222"/>
    <mergeCell ref="J143:J144"/>
    <mergeCell ref="B2:K2"/>
    <mergeCell ref="B3:K3"/>
    <mergeCell ref="B4:K4"/>
    <mergeCell ref="B6:B7"/>
    <mergeCell ref="C6:C7"/>
    <mergeCell ref="J30:J34"/>
    <mergeCell ref="J28:J2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9" r:id="rId2"/>
  <rowBreaks count="1" manualBreakCount="1">
    <brk id="18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obr19</cp:lastModifiedBy>
  <cp:lastPrinted>2016-02-18T08:19:20Z</cp:lastPrinted>
  <dcterms:created xsi:type="dcterms:W3CDTF">1996-10-08T23:32:33Z</dcterms:created>
  <dcterms:modified xsi:type="dcterms:W3CDTF">2016-02-18T08:21:21Z</dcterms:modified>
  <cp:category/>
  <cp:version/>
  <cp:contentType/>
  <cp:contentStatus/>
</cp:coreProperties>
</file>