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 кв.2017" sheetId="1" r:id="rId1"/>
  </sheets>
  <definedNames/>
  <calcPr fullCalcOnLoad="1"/>
</workbook>
</file>

<file path=xl/sharedStrings.xml><?xml version="1.0" encoding="utf-8"?>
<sst xmlns="http://schemas.openxmlformats.org/spreadsheetml/2006/main" count="300" uniqueCount="145">
  <si>
    <t xml:space="preserve">  Т.Ю.Киселева  </t>
  </si>
  <si>
    <t>тыс.руб.</t>
  </si>
  <si>
    <t>на начало текущего года</t>
  </si>
  <si>
    <t>областной бюджет</t>
  </si>
  <si>
    <t>местный бюджет</t>
  </si>
  <si>
    <t>внебюджетные источники</t>
  </si>
  <si>
    <t>Фактически исполнено</t>
  </si>
  <si>
    <t>Выполнение программы за весь период в % (гр.6/гр.2)</t>
  </si>
  <si>
    <t>за весь период реализации программы (гр.4+гр.5)</t>
  </si>
  <si>
    <t xml:space="preserve">Начальник управления образования                                                                     </t>
  </si>
  <si>
    <t>Н.В. Новикова</t>
  </si>
  <si>
    <t>за отчетный период текущего года (нарастающим итогом)</t>
  </si>
  <si>
    <t>Муниципальная программа "Развитие образования Селивановского района на 2014-2020 годы"</t>
  </si>
  <si>
    <t>федеральный бюджет</t>
  </si>
  <si>
    <t>ВСЕГО ПО ПРОГРАММАМ :</t>
  </si>
  <si>
    <t>Информация о ходе финансирования и реализации муниципальных программ (подпрограмм)</t>
  </si>
  <si>
    <t>Приложение № 7 к Порядку разработки, реализации и оценки эффективности муниципальных программ Селивановского района</t>
  </si>
  <si>
    <t xml:space="preserve">Наименование муниципальной программы (подпрограммы), источники финансирования </t>
  </si>
  <si>
    <t>Объем финансирования на весь период реализации муниципальной программы</t>
  </si>
  <si>
    <t>Лимит годовой или предусмотрено средств*</t>
  </si>
  <si>
    <t>Выполнение программы за отчетный период в % (гр.5/гр.3)</t>
  </si>
  <si>
    <t>Краткая информация по выполнению программых мероприятий за отчетный период текущего года</t>
  </si>
  <si>
    <t>Краткая характеристика оценки показателей эффективности реализации программы (соответствие достигнутых за год результатов плановым показателям, утвержденным в программе)***</t>
  </si>
  <si>
    <t>1.Мероприятия, направленные на совершенствование деятельности в области безопасности дорожного движения</t>
  </si>
  <si>
    <t>Муниципальная программа "Социальная поддержка отдельных категорий граждан в Селивановском районе на 2014-2016 годы"</t>
  </si>
  <si>
    <t>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Селивановского района (оснащение элементами доступности в МОУ Новлянская средняя общеобразовательная школа)</t>
  </si>
  <si>
    <t>обеспечение полномочий по организации и осуществлению деятельности отдела опеки -  2 специалиста.</t>
  </si>
  <si>
    <t>обеспечение деятельности (оказание услуг) 2 образовательных учреждений дополнительного образования; софинансирование расходов на повышение заработной платы педагогическим работникам дополнительного образования; расходы на коммунальные услуги, общехозяйственные нужды.</t>
  </si>
  <si>
    <t xml:space="preserve">                                                                                Н.С.Горшкова</t>
  </si>
  <si>
    <t>плата, взимаемая с родителей (законных представителей) за присмотр и уход за детьми в образовательных учреждениях, реализующих программу дошкольного образования.</t>
  </si>
  <si>
    <t>управления образования администрации Селивановского района</t>
  </si>
  <si>
    <t>Директор МУ  "ЦБУ и МР системы образования"</t>
  </si>
  <si>
    <t>ВСЕГО, в том числе:</t>
  </si>
  <si>
    <t>Подпрограмма 1. Развитие дошкольного, общего и дополнительного образования детей.</t>
  </si>
  <si>
    <t>Основное мероприятие 1.1 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</si>
  <si>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Направление 1.1.1 Обеспечение деятельности (оказание услуг) муниципальных дошкольных образовательных организаций</t>
  </si>
  <si>
    <t>Основное мероприятие 1.2 Оказание мер социальной поддержки семьям с детьми</t>
  </si>
  <si>
    <t>Направление 1.2.1 Социальная поддержка детей-инвалидов дошкольного возраста</t>
  </si>
  <si>
    <t>Направление 1.2.2  Компенсация части родит.платы за присмотр и уход за детьми в образов.организациях, реализующих образов. программу дошкольного образования</t>
  </si>
  <si>
    <t>Основное мероприятие 1.3 Организация предоставления общего, дополнительного образования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</si>
  <si>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Направление 1.3.1. Обеспечение деятельности (оказание услуг) муниципальных общеобразовательных организаций</t>
  </si>
  <si>
    <t>Направление 1.3.2  Обеспечение деятельности (оказание услуг) муниципальных учреждений дополнительного образования детей</t>
  </si>
  <si>
    <t>Основное мероприятие 1.4 Содействие развитию системы дошкольного, общего и дополнительного образования</t>
  </si>
  <si>
    <t>Направление 1.4.1 Обеспечение государственных гарантий реализации прав на получение общедоступного и бесплатного дошкольного образования</t>
  </si>
  <si>
    <t>Направление 1.4.2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МОО</t>
  </si>
  <si>
    <t>Основное мероприятие 1.5 Предоставление мер социальной поддержки работникам образования</t>
  </si>
  <si>
    <t>Основное мероприятие 1.6 Меры по созданию благоприятных условий и возможностей для проявления и развития потенциала молодежи</t>
  </si>
  <si>
    <t>Направление 1.6.1 Мероприятие по обеспечению мер по повышению эффективности реализации молодежной политики в МОУ "Новлянская средняя общеобразовательная школа" по итогам конкурса "Важное дело" в 2015 году"</t>
  </si>
  <si>
    <t>Основное мероприятие 1.7 Развитие кадрового потенциала системы общего образования</t>
  </si>
  <si>
    <t>Направление 1.7.1 Поощрение лучших учителей-лауреатов областного конкурса</t>
  </si>
  <si>
    <t>Основное мероприятие 2.1 Оздоровление детей в каникулярное время</t>
  </si>
  <si>
    <t>Подпрограмма 3. Обеспечение защиты прав и интересов детей-сирот и детей, оставшихся без попечения родителей</t>
  </si>
  <si>
    <t>Подпрограмма 2.  Организация отдыха и оздоровления детей и подростков</t>
  </si>
  <si>
    <t>Основное мероприятие 3.1 Государственное обеспечение и социальная поддержка детей-сирот и детей, оставшихся без попечения родителей</t>
  </si>
  <si>
    <t>Направление 3.1.1 Содержание ребенка в семье опекуна и приемной семье, а также вознаграждение, причитающееся приемному родителю</t>
  </si>
  <si>
    <t>Основное мероприятие 3.2 Организация и осуществление деятельности по опеке и попечительству в отношении несовершеннолетних граждан</t>
  </si>
  <si>
    <t>Подпрограмма 4. Обеспечение условий реализации Программы</t>
  </si>
  <si>
    <t>Основное мероприятие 4.1 Материально-техническое и финансовое обеспечение муниципальных органов в сфере образования</t>
  </si>
  <si>
    <t>Направление 4.1.1 Расходы на выплаты по оплате труда работников муниципальных органов</t>
  </si>
  <si>
    <t>Направление 4.1.2 Расходы на обеспечение деятельности (оказание услуг) муниципального учреждения "Центр бухгалтерского учета и методической работы системы образования"</t>
  </si>
  <si>
    <t>Направление 4.1.3 Расходы на обеспечение деятельности (оказание услуг) муниципального учреждения "Центр хозяйственного обслуживания системы образования"</t>
  </si>
  <si>
    <t>Основное мероприятие 4.2 Проведение мероприятий в сфере образования</t>
  </si>
  <si>
    <t>Направление 4.1.4 Приобретение легкового автомобиля в МУ "Центр бухгалтерского учета и методической работы системы образования"</t>
  </si>
  <si>
    <t>Направление 1.4.3. Софинансирование расходных обязательств, возникающих при доведении средней зарплаты педработников МОО дополнительного образования детей, до уровня установленного Указом Порезидента Российской Федерации от 1 июня 2012 года № 761</t>
  </si>
  <si>
    <t>плата, взимаемая с родителей (законных представителей) за присмотр и уход за детьми в группах продленного дня муниципальных общеобразовательных учреждениях.</t>
  </si>
  <si>
    <t>1. Проведение районных соревнований "Школа безопасности", участие сборной команды в областных соревнованиях "Школа безопасности" и в слете "Юный спасатель"</t>
  </si>
  <si>
    <t>1. Организация и проведение конкурса по сбору вторичного сырья между классами муниципальных образовательных учреждений</t>
  </si>
  <si>
    <t>Муниципальная программа "Укрепление единства российской нации и этнокультурное развитие народов, проживающих на территории Селивановского района Владимирской области на 2016-2020 годы"</t>
  </si>
  <si>
    <t>1.Организация и проведение мероприятий, конкурсов и выставок, направленных на формирование общероссийского гражданского самосознания</t>
  </si>
  <si>
    <t>мероприятия по оплате социального жилья - 1  педагог.работнику</t>
  </si>
  <si>
    <t xml:space="preserve">обеспечение деятельности  (оказание услуг) 4 общеобразовательных учреждений: начальные, основные, средние;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учреждений; расходы на коммунальные услуги, услуги связи, расходы на общехозяйственные нужды, учебные расходы. </t>
  </si>
  <si>
    <t xml:space="preserve">обеспечение деятельности 6 дошкольных образовательных учреждений; обеспечение деятельности (оказание услуг) 4 общеобразовательных учреждений; обеспечение деятельности 2 учреждений дополнительного образования детей; 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образования; расходы на коммунальные услуги, услуги связи, расходы на общехозяйственные нужды, учебные расходы. </t>
  </si>
  <si>
    <t xml:space="preserve">обеспечение деятельности 6 дошкольных образовательных учреждений; обеспечение деятельности (оказание услуг) 4 общеобразовательных учреждений; обеспечение деятельности 2 учреждений дополнительного образования детей; 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образования; услуги связи, учебные расходы. </t>
  </si>
  <si>
    <t>доля детей-инвалидов дошкольного возраста, охваченных социальной поддержкой составила 100%</t>
  </si>
  <si>
    <t>доступность дошкольного образования (отношение численности детей в возрасте от 3 - 7 лет, получающим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 сотавляет 100%</t>
  </si>
  <si>
    <t xml:space="preserve">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 </t>
  </si>
  <si>
    <t>удельный вес педагогических работников, прошедших повышение квалификации, от общего числа педагогических работников района составил 100%</t>
  </si>
  <si>
    <t>удельный вес детей и подростков, охваченных всеми формами отдыха и оздоровлепния (к общему числу детей от 7 до 17 лет) составил 100%</t>
  </si>
  <si>
    <t>доля детей-сирот и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(попечительство)), в общей численности детского населения составила 3,4 %</t>
  </si>
  <si>
    <t>доля общеобразовательных учреждений, соответствующих современным требованиям обучения, в общем количестве общеобразовательных учреждений составила 80%</t>
  </si>
  <si>
    <t xml:space="preserve">доля обучающихся, обеспеченных подвозом к общеобразовательным организациям школьными автобусами составила 100% </t>
  </si>
  <si>
    <t>составил 68%</t>
  </si>
  <si>
    <t>удельный вес детей-инвалидов и детей с ОВЗ, обеспеченных горячим питанием, в общей численности нуждающихся данной категории составил 100%</t>
  </si>
  <si>
    <t>доля исполнения бюджетных ассигнований на обеспечение деятельности организаций в сфере образования, к общей сумме выделенных ассигнований составила 99,9%</t>
  </si>
  <si>
    <t>отношение среднемесячной заработной платы педагогов организаций дополнительного образования детей к среднемесячной заработной плате учителей в регионе составило 90,1%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</si>
  <si>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регионе составило 101,2%</t>
  </si>
  <si>
    <t>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общем образовании в регионе составило 99,6%</t>
  </si>
  <si>
    <t xml:space="preserve">за 1 квартал 2017 года </t>
  </si>
  <si>
    <t>(49236) 2-26-36</t>
  </si>
  <si>
    <t>Направление 1.4.4 Финансовое обеспечение мероприятий по организации питания детей льготной категории в муниципальных дошкольныъх образовательных организациях</t>
  </si>
  <si>
    <t>Направление 1.4.5 Финансовое обеспечение мероприятий по организации питания обучающихся детей-инвалидов муниципальных общеобразовательных организаций</t>
  </si>
  <si>
    <t>Направление 1.4.6 Предоставление дополнительного финансового обеспечения мероприятий по организации питания обучающихся 1-4 классов в МОО, в частных общеобразовательных организациях</t>
  </si>
  <si>
    <t>Направление 1.4.7 Приобретение а/м "Газель" для нужд МОУ "Малышевская средняя общеобразовательная школа" в целях выполнения мероприятий, направленных на повышение эффективности бюджетных расходов</t>
  </si>
  <si>
    <t>Направление 1.4.8 Капитальный ремонт здания МОУ "Красногорбатская средняя общеобразовательная школа"</t>
  </si>
  <si>
    <t>Направление 1.4.9 Реализация мероприятий по модернизации региональных систем дошкольного образования (МДОУ Детский сад №3 "Теремок", МДОУ Детский сад №4 "Светлячок", МДОУ детский сад №15 д.Новлянка, МДОУ №6 с.Малышево)</t>
  </si>
  <si>
    <t xml:space="preserve">Направление 1.4.10 Приобретение оборудования для оснащения дополнительных мест  МДОУ Детский сад №3 "Теремок", МДОУ №6 с.Малышево в рамках модернизации региональных систем дошкольного образования </t>
  </si>
  <si>
    <t>Направление 1.4.11 Капитальный ремонт зданий МДОУ №2 "Ладушки" п.Кр.Горбатка и МОУ Волосатовская средняя общеобразовательная школа под размещение групп дошкольного возраста</t>
  </si>
  <si>
    <t>Направление 1.4.12 Ремонт медицинских кабинетов в муницип. дошкольных образовательных учреждений в целях повышения эффективности бюджетных расходов социальной сферы</t>
  </si>
  <si>
    <t>Направление 1.4.13 Ремонт зданий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</si>
  <si>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1.4.14 Ремонт здания МОУ 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</si>
  <si>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1.4.16 Ремонт запасных выходов в МДОУ в целях выполнения мероприятий, направленных на повышение эффективности бюджетных расходов</t>
  </si>
  <si>
    <t>Направление 1.4.17 Ремонт запасных выходов в МОУ в целях выполнения мероприятий, направленных на повышение эффективности бюджетных расходов</t>
  </si>
  <si>
    <t>Направление 1.4.18 Замена, утепление и ремонт оконных блоков МДОУ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</si>
  <si>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1.4.19 Замена, утепление и ремонт оконных блоков МОУ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</si>
  <si>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1.4.20 Ремонт крыши МБОУ ДО "Детский оздоровительно-образовательный спортивный центр" в целях выполнения мероприятий, направленных на повышение эффективности бюджетных расходов</t>
  </si>
  <si>
    <t>Направление 1.4.21 Ремонт здания МБОУ ДО "Центр внешкольной работы" в целях выполнения мероприятий, направленных на повышение эффективности бюджетных расходов</t>
  </si>
  <si>
    <t>Направление 1.4.22 Постоянное профессиональное развитие работников в МДОУ через механизм повышения квалификации в целях повышения эффективности бюджетных расходов социальной сферы</t>
  </si>
  <si>
    <t>Направление 1.4.23 Постоянное профессиональное развитие работников в МОУ через механизм повышения квалификации в целях повышения эффективности бюджетных расходов социальной сферы</t>
  </si>
  <si>
    <t>Направление 1.4.24 Постоянное профессиональное развитие работников в МОУ по внешкольной работе с детьми через механизм повышения квалификации в целях повышения эффективности бюджетных расходов социальной сферы</t>
  </si>
  <si>
    <t>Направление 1.4.25 Приобретение транспортных средств для подвоза обучающихся сельских школ</t>
  </si>
  <si>
    <t>Направление 1.4.26 Оснащение спортивного зала МБОУ ДО "ДООСЦ" спортивным инвентарем в целях повышения эффективности бюджетных расходов социальной сферы</t>
  </si>
  <si>
    <t>Направление 1.4.27 Оборудование автобусов МОУ удерживающими устройствами, используемыми при перевозке детей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</si>
  <si>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1.4.28 Подключение МОУ к региональному образовательному порталу для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</si>
  <si>
    <t>Направление 1.4.29 Приобретение запасных частей и ремонт автобусов МОУ в целях выполнения мероприятий, направленных на повышение эффективности бюджетных расходов</t>
  </si>
  <si>
    <t>Направление 1.4.30 Создание в общеобразовательных организациях условий для инклюзивного образования детей-инвалидов, в т.ч. создание универсальной безбарьерной среды для беспрепятственного доступа и оснащение общеобразовательных организаций специальным, в т.ч. учебным, реабилитационным, компьютерным оборудованием и автотранспортом</t>
  </si>
  <si>
    <t xml:space="preserve">Направление 1.4.31  Проведение специальной оценки условий труда в МДОУ </t>
  </si>
  <si>
    <t xml:space="preserve">Направление 1.4.32 Проведение специальной оценки условий труда в МОУ </t>
  </si>
  <si>
    <t xml:space="preserve">Направление 1.4.33 Приобретение материалов для замены проводки СОУЭ в МДОУ </t>
  </si>
  <si>
    <t xml:space="preserve">Направление 1.4.34 Приобретение материалов для замены проводки СОУЭ в МОУ </t>
  </si>
  <si>
    <t xml:space="preserve">Направление 1.4.35 Приобретение  и установка тахографов на транспортные средства в МОУ </t>
  </si>
  <si>
    <t xml:space="preserve">Направление 1.4.36  Ежемесячное обслуживание оборудования системы "ГЛОНАСС" на транспортных средствах в МОУ </t>
  </si>
  <si>
    <t xml:space="preserve">Направление 1.4.37 Организация видеонаблюдения в пунктах проведения экзаменов при проведении государственной итоговой аттестации по общеобразовательным программам  среднего общего образования </t>
  </si>
  <si>
    <t xml:space="preserve">Направление 1.4.38 Текущий ремонт здания МОУ "Красногорбатская основная общеобразовательная школа" </t>
  </si>
  <si>
    <t xml:space="preserve">Направление 1.4.39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</si>
  <si>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Направление 1.4.40 Приобретение и установка оборудования в МОУ "Красногорбатская средняя общеобразовательная школа" </t>
  </si>
  <si>
    <t xml:space="preserve">Направление 1.4.41 Обустройство территории стадиона МОУ "Красногорбатская средняя общеобразовательная школа" </t>
  </si>
  <si>
    <t>Направление 1.5.1 Предоставление социальной поддержки по оплате жилья и коммунальных услуг отдельным категориям граждан в сфере образования</t>
  </si>
  <si>
    <t>Направление 1.5.2 Предоставление компенсации расходов на оплату жилых помещений, отопления и освещения отдельным категориям граждагн в сфере образования</t>
  </si>
  <si>
    <t>Направление 2.1.1 Организация отдыха детей в каникулярное время</t>
  </si>
  <si>
    <t>Направление 3.1.2 Предоставление 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</si>
  <si>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Направление 3.2.1  Обеспечение полномочий по организации и осуществлению деятельности по опеке и попечительству в отношении несовершеннолетних граждан</t>
  </si>
  <si>
    <t>Направление 4.2.1 Расходы на проведение районных мероприятий в сфере образования</t>
  </si>
  <si>
    <t>мероприятия по начислению и выплате заработной платы основным педагогическим работникам - 19 чел.</t>
  </si>
  <si>
    <t>мероприятия на выплату ежемесячной денежной компенсации детям-инвалидам дошкольных образовательных учреждений - 16 чел.</t>
  </si>
  <si>
    <t>мероприятия на выплату компенсации части родительной платы за присмотр и уход за детьми в образовательных учреждениях, реализующих программу дошкольного образования -652 получателя</t>
  </si>
  <si>
    <t>мероприятия по организации питания детей льготной категории - 13 чел.</t>
  </si>
  <si>
    <t>мероприятия по организации питания дети-инвалиды - 16 чел.</t>
  </si>
  <si>
    <t>мероприятия по предоставлению мер соцподдержки: педагогическим работникам дошкольных учреждений - 72 чел; педагогическим работникам образовательным учреждениям - 389 чел</t>
  </si>
  <si>
    <t xml:space="preserve">содержание ребенка в семье опекуна - 27 чел, и приемной семье - 74 чел., а также вознаграждение, причитающееся приемному родителю. </t>
  </si>
  <si>
    <t>организация питания уч-ся в каникулярное время в оздоровительных лагерях с дневным пребыванием - 339 чел.,выплата з/пл с начислением в ФСС сторожам-4 чел.загородного лагеря "Зеленая поляна".</t>
  </si>
  <si>
    <t>Муниципальная программа "Обеспечение общественного порядка и профилактики правонарушений в Селивановском районе на 2016-2018 годы"</t>
  </si>
  <si>
    <t>Муниципальная программа "Защита населения и территорий от чрезвычайных ситуаций и обеспечение безопасности людей на водных объектах в Селивановском районе на 2017-2019 годы"</t>
  </si>
  <si>
    <t>Муниципальная программа "Повышение безопасности дорожного движения в Селивановском районе в 2017-2019 годах"</t>
  </si>
  <si>
    <t>Муниципальная программа "Охрана окружающей среды и рациональное природопользование на территории Селивановского района на 2017-2019 годы"</t>
  </si>
  <si>
    <t>Направление 1.4.15 Противопожарная обработка чердачных помещений МДОУ для предотвращения аварийных ситуаций и создания более благоприятных условий предоставления муниципальных услуг в целях выполнения мероприятий, направленных на повышение эффективности бюджетных расходов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</si>
</sst>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&quot;р.&quot;"/>
  </numFmts>
  <fonts count="6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i/>
      <sz val="8"/>
      <name val="Arial"/>
      <family val="0"/>
    </font>
    <font>
      <i/>
      <sz val="10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0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7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11" fillId="35" borderId="10" xfId="0" applyFont="1" applyFill="1" applyBorder="1" applyAlignment="1">
      <alignment horizontal="justify" vertical="center" wrapText="1"/>
    </xf>
    <xf numFmtId="0" fontId="11" fillId="35" borderId="11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vertical="top" wrapText="1"/>
    </xf>
    <xf numFmtId="49" fontId="11" fillId="35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justify" vertical="center" wrapText="1"/>
    </xf>
    <xf numFmtId="0" fontId="11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49" fontId="11" fillId="36" borderId="10" xfId="0" applyNumberFormat="1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81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181" fontId="11" fillId="37" borderId="11" xfId="0" applyNumberFormat="1" applyFont="1" applyFill="1" applyBorder="1" applyAlignment="1">
      <alignment horizontal="center" vertical="center" wrapText="1"/>
    </xf>
    <xf numFmtId="181" fontId="11" fillId="35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181" fontId="11" fillId="36" borderId="11" xfId="0" applyNumberFormat="1" applyFont="1" applyFill="1" applyBorder="1" applyAlignment="1">
      <alignment horizontal="center" vertical="center" wrapText="1"/>
    </xf>
    <xf numFmtId="181" fontId="11" fillId="34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3" fillId="36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Border="1" applyAlignment="1">
      <alignment horizontal="center" vertical="center" wrapText="1"/>
    </xf>
    <xf numFmtId="181" fontId="3" fillId="37" borderId="11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181" fontId="20" fillId="36" borderId="11" xfId="0" applyNumberFormat="1" applyFont="1" applyFill="1" applyBorder="1" applyAlignment="1">
      <alignment horizontal="center" vertical="center" wrapText="1"/>
    </xf>
    <xf numFmtId="181" fontId="22" fillId="36" borderId="11" xfId="0" applyNumberFormat="1" applyFont="1" applyFill="1" applyBorder="1" applyAlignment="1">
      <alignment horizontal="center" vertical="center" wrapText="1"/>
    </xf>
    <xf numFmtId="181" fontId="20" fillId="35" borderId="11" xfId="0" applyNumberFormat="1" applyFont="1" applyFill="1" applyBorder="1" applyAlignment="1">
      <alignment horizontal="center" vertical="center" wrapText="1"/>
    </xf>
    <xf numFmtId="181" fontId="22" fillId="35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181" fontId="22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1" fillId="34" borderId="0" xfId="0" applyFont="1" applyFill="1" applyAlignment="1">
      <alignment/>
    </xf>
    <xf numFmtId="181" fontId="20" fillId="34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8" borderId="11" xfId="0" applyFont="1" applyFill="1" applyBorder="1" applyAlignment="1">
      <alignment vertical="top" wrapText="1"/>
    </xf>
    <xf numFmtId="0" fontId="22" fillId="38" borderId="11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center" wrapText="1"/>
    </xf>
    <xf numFmtId="181" fontId="11" fillId="38" borderId="11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38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 wrapText="1"/>
    </xf>
    <xf numFmtId="191" fontId="1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2" fontId="11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181" fontId="3" fillId="34" borderId="11" xfId="0" applyNumberFormat="1" applyFont="1" applyFill="1" applyBorder="1" applyAlignment="1">
      <alignment horizontal="center" vertical="center" wrapText="1"/>
    </xf>
    <xf numFmtId="49" fontId="22" fillId="38" borderId="11" xfId="0" applyNumberFormat="1" applyFont="1" applyFill="1" applyBorder="1" applyAlignment="1">
      <alignment horizontal="left" vertical="center" wrapText="1"/>
    </xf>
    <xf numFmtId="181" fontId="22" fillId="38" borderId="11" xfId="0" applyNumberFormat="1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justify" vertical="center" wrapText="1"/>
    </xf>
    <xf numFmtId="181" fontId="20" fillId="38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11" fillId="38" borderId="12" xfId="0" applyFont="1" applyFill="1" applyBorder="1" applyAlignment="1">
      <alignment vertical="top" wrapText="1"/>
    </xf>
    <xf numFmtId="0" fontId="20" fillId="38" borderId="11" xfId="0" applyFont="1" applyFill="1" applyBorder="1" applyAlignment="1">
      <alignment horizontal="left" vertical="center" wrapText="1"/>
    </xf>
    <xf numFmtId="49" fontId="11" fillId="38" borderId="10" xfId="0" applyNumberFormat="1" applyFont="1" applyFill="1" applyBorder="1" applyAlignment="1">
      <alignment horizontal="left" vertical="center" wrapText="1"/>
    </xf>
    <xf numFmtId="181" fontId="3" fillId="38" borderId="11" xfId="0" applyNumberFormat="1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left" vertical="center" wrapText="1"/>
    </xf>
    <xf numFmtId="181" fontId="3" fillId="39" borderId="11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left" vertical="center" wrapText="1"/>
    </xf>
    <xf numFmtId="0" fontId="11" fillId="37" borderId="15" xfId="0" applyFont="1" applyFill="1" applyBorder="1" applyAlignment="1">
      <alignment horizontal="left" vertical="center" wrapText="1"/>
    </xf>
    <xf numFmtId="0" fontId="11" fillId="35" borderId="15" xfId="0" applyFont="1" applyFill="1" applyBorder="1" applyAlignment="1">
      <alignment horizontal="left" vertical="center" wrapText="1"/>
    </xf>
    <xf numFmtId="49" fontId="11" fillId="34" borderId="15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/>
    </xf>
    <xf numFmtId="181" fontId="11" fillId="39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181" fontId="20" fillId="38" borderId="12" xfId="0" applyNumberFormat="1" applyFont="1" applyFill="1" applyBorder="1" applyAlignment="1">
      <alignment horizontal="center" vertical="center" wrapText="1"/>
    </xf>
    <xf numFmtId="181" fontId="22" fillId="38" borderId="12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2" fontId="22" fillId="34" borderId="2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17" fillId="0" borderId="11" xfId="0" applyFont="1" applyBorder="1" applyAlignment="1">
      <alignment vertical="top" wrapText="1"/>
    </xf>
    <xf numFmtId="49" fontId="18" fillId="34" borderId="21" xfId="0" applyNumberFormat="1" applyFont="1" applyFill="1" applyBorder="1" applyAlignment="1">
      <alignment horizontal="left" vertical="center" wrapText="1"/>
    </xf>
    <xf numFmtId="49" fontId="22" fillId="37" borderId="22" xfId="0" applyNumberFormat="1" applyFont="1" applyFill="1" applyBorder="1" applyAlignment="1">
      <alignment horizontal="left" vertical="center" wrapText="1"/>
    </xf>
    <xf numFmtId="49" fontId="22" fillId="39" borderId="22" xfId="0" applyNumberFormat="1" applyFont="1" applyFill="1" applyBorder="1" applyAlignment="1">
      <alignment horizontal="left" vertical="center" wrapText="1"/>
    </xf>
    <xf numFmtId="49" fontId="22" fillId="40" borderId="21" xfId="0" applyNumberFormat="1" applyFont="1" applyFill="1" applyBorder="1" applyAlignment="1">
      <alignment horizontal="left" vertical="center" wrapText="1"/>
    </xf>
    <xf numFmtId="49" fontId="22" fillId="13" borderId="21" xfId="0" applyNumberFormat="1" applyFont="1" applyFill="1" applyBorder="1" applyAlignment="1">
      <alignment horizontal="left" vertical="center" wrapText="1"/>
    </xf>
    <xf numFmtId="181" fontId="22" fillId="0" borderId="21" xfId="0" applyNumberFormat="1" applyFont="1" applyBorder="1" applyAlignment="1">
      <alignment horizontal="center" vertical="center" wrapText="1"/>
    </xf>
    <xf numFmtId="181" fontId="11" fillId="37" borderId="22" xfId="0" applyNumberFormat="1" applyFont="1" applyFill="1" applyBorder="1" applyAlignment="1">
      <alignment horizontal="center" vertical="center" wrapText="1"/>
    </xf>
    <xf numFmtId="181" fontId="11" fillId="40" borderId="21" xfId="0" applyNumberFormat="1" applyFont="1" applyFill="1" applyBorder="1" applyAlignment="1">
      <alignment horizontal="center" vertical="center" wrapText="1"/>
    </xf>
    <xf numFmtId="181" fontId="11" fillId="39" borderId="22" xfId="0" applyNumberFormat="1" applyFont="1" applyFill="1" applyBorder="1" applyAlignment="1">
      <alignment horizontal="center" vertical="center" wrapText="1"/>
    </xf>
    <xf numFmtId="181" fontId="11" fillId="13" borderId="21" xfId="0" applyNumberFormat="1" applyFont="1" applyFill="1" applyBorder="1" applyAlignment="1">
      <alignment horizontal="center" vertical="center" wrapText="1"/>
    </xf>
    <xf numFmtId="181" fontId="22" fillId="0" borderId="23" xfId="0" applyNumberFormat="1" applyFont="1" applyBorder="1" applyAlignment="1">
      <alignment horizontal="center" vertical="center" wrapText="1"/>
    </xf>
    <xf numFmtId="181" fontId="11" fillId="37" borderId="24" xfId="0" applyNumberFormat="1" applyFont="1" applyFill="1" applyBorder="1" applyAlignment="1">
      <alignment horizontal="center" vertical="center" wrapText="1"/>
    </xf>
    <xf numFmtId="181" fontId="11" fillId="40" borderId="23" xfId="0" applyNumberFormat="1" applyFont="1" applyFill="1" applyBorder="1" applyAlignment="1">
      <alignment horizontal="center" vertical="center" wrapText="1"/>
    </xf>
    <xf numFmtId="181" fontId="11" fillId="39" borderId="24" xfId="0" applyNumberFormat="1" applyFont="1" applyFill="1" applyBorder="1" applyAlignment="1">
      <alignment horizontal="center" vertical="center" wrapText="1"/>
    </xf>
    <xf numFmtId="181" fontId="11" fillId="13" borderId="23" xfId="0" applyNumberFormat="1" applyFont="1" applyFill="1" applyBorder="1" applyAlignment="1">
      <alignment horizontal="center" vertical="center" wrapText="1"/>
    </xf>
    <xf numFmtId="181" fontId="22" fillId="0" borderId="25" xfId="0" applyNumberFormat="1" applyFont="1" applyBorder="1" applyAlignment="1">
      <alignment horizontal="center" vertical="center" wrapText="1"/>
    </xf>
    <xf numFmtId="181" fontId="11" fillId="37" borderId="0" xfId="0" applyNumberFormat="1" applyFont="1" applyFill="1" applyBorder="1" applyAlignment="1">
      <alignment horizontal="center" vertical="center" wrapText="1"/>
    </xf>
    <xf numFmtId="181" fontId="11" fillId="40" borderId="25" xfId="0" applyNumberFormat="1" applyFont="1" applyFill="1" applyBorder="1" applyAlignment="1">
      <alignment horizontal="center" vertical="center" wrapText="1"/>
    </xf>
    <xf numFmtId="181" fontId="11" fillId="39" borderId="0" xfId="0" applyNumberFormat="1" applyFont="1" applyFill="1" applyBorder="1" applyAlignment="1">
      <alignment horizontal="center" vertical="center" wrapText="1"/>
    </xf>
    <xf numFmtId="181" fontId="11" fillId="13" borderId="25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top" wrapText="1"/>
    </xf>
    <xf numFmtId="49" fontId="11" fillId="38" borderId="27" xfId="0" applyNumberFormat="1" applyFont="1" applyFill="1" applyBorder="1" applyAlignment="1">
      <alignment horizontal="left" vertical="center" wrapText="1"/>
    </xf>
    <xf numFmtId="181" fontId="3" fillId="38" borderId="26" xfId="0" applyNumberFormat="1" applyFont="1" applyFill="1" applyBorder="1" applyAlignment="1">
      <alignment horizontal="center" vertical="center" wrapText="1"/>
    </xf>
    <xf numFmtId="181" fontId="11" fillId="38" borderId="26" xfId="0" applyNumberFormat="1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38" borderId="11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181" fontId="3" fillId="19" borderId="11" xfId="0" applyNumberFormat="1" applyFont="1" applyFill="1" applyBorder="1" applyAlignment="1">
      <alignment horizontal="center" vertical="center" wrapText="1"/>
    </xf>
    <xf numFmtId="181" fontId="11" fillId="19" borderId="11" xfId="0" applyNumberFormat="1" applyFont="1" applyFill="1" applyBorder="1" applyAlignment="1">
      <alignment horizontal="center" vertical="center" wrapText="1"/>
    </xf>
    <xf numFmtId="181" fontId="59" fillId="33" borderId="1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2" fillId="38" borderId="20" xfId="0" applyNumberFormat="1" applyFont="1" applyFill="1" applyBorder="1" applyAlignment="1">
      <alignment horizontal="center" vertical="center" wrapText="1"/>
    </xf>
    <xf numFmtId="49" fontId="22" fillId="38" borderId="28" xfId="0" applyNumberFormat="1" applyFont="1" applyFill="1" applyBorder="1" applyAlignment="1">
      <alignment horizontal="center" vertical="center" wrapText="1"/>
    </xf>
    <xf numFmtId="49" fontId="22" fillId="38" borderId="15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38" borderId="12" xfId="0" applyFont="1" applyFill="1" applyBorder="1" applyAlignment="1">
      <alignment horizontal="left" vertical="top" wrapText="1"/>
    </xf>
    <xf numFmtId="0" fontId="11" fillId="38" borderId="14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49" fontId="2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252</xdr:row>
      <xdr:rowOff>0</xdr:rowOff>
    </xdr:from>
    <xdr:to>
      <xdr:col>17</xdr:col>
      <xdr:colOff>571500</xdr:colOff>
      <xdr:row>252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594455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250</xdr:row>
      <xdr:rowOff>28575</xdr:rowOff>
    </xdr:from>
    <xdr:to>
      <xdr:col>15</xdr:col>
      <xdr:colOff>47625</xdr:colOff>
      <xdr:row>255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5912167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K511"/>
  <sheetViews>
    <sheetView tabSelected="1" view="pageLayout" zoomScaleSheetLayoutView="65" workbookViewId="0" topLeftCell="A1">
      <selection activeCell="B92" sqref="B92"/>
    </sheetView>
  </sheetViews>
  <sheetFormatPr defaultColWidth="9.140625" defaultRowHeight="12.75"/>
  <cols>
    <col min="1" max="1" width="0.42578125" style="4" customWidth="1"/>
    <col min="2" max="2" width="71.00390625" style="2" customWidth="1"/>
    <col min="3" max="3" width="11.57421875" style="5" customWidth="1"/>
    <col min="4" max="4" width="10.421875" style="5" customWidth="1"/>
    <col min="5" max="5" width="9.421875" style="0" bestFit="1" customWidth="1"/>
    <col min="6" max="6" width="10.57421875" style="6" customWidth="1"/>
    <col min="7" max="7" width="10.57421875" style="0" customWidth="1"/>
    <col min="10" max="10" width="61.421875" style="44" customWidth="1"/>
    <col min="11" max="11" width="37.57421875" style="44" hidden="1" customWidth="1"/>
  </cols>
  <sheetData>
    <row r="1" spans="10:11" ht="30" customHeight="1">
      <c r="J1" s="54" t="s">
        <v>16</v>
      </c>
      <c r="K1" s="54" t="s">
        <v>16</v>
      </c>
    </row>
    <row r="2" spans="1:11" ht="13.5">
      <c r="A2" s="1"/>
      <c r="B2" s="238" t="s">
        <v>15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6.5" customHeight="1">
      <c r="A3" s="1"/>
      <c r="B3" s="239" t="s">
        <v>30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6.5" customHeight="1">
      <c r="A4" s="1"/>
      <c r="B4" s="239" t="s">
        <v>87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1:11" ht="14.25" customHeight="1">
      <c r="A5" s="1"/>
      <c r="B5" s="1"/>
      <c r="C5" s="2"/>
      <c r="D5" s="3"/>
      <c r="J5" s="43" t="s">
        <v>1</v>
      </c>
      <c r="K5" s="43" t="s">
        <v>1</v>
      </c>
    </row>
    <row r="6" spans="1:11" ht="12.75" customHeight="1">
      <c r="A6" s="1"/>
      <c r="B6" s="240" t="s">
        <v>17</v>
      </c>
      <c r="C6" s="240" t="s">
        <v>18</v>
      </c>
      <c r="D6" s="240" t="s">
        <v>19</v>
      </c>
      <c r="E6" s="242" t="s">
        <v>6</v>
      </c>
      <c r="F6" s="243"/>
      <c r="G6" s="244"/>
      <c r="H6" s="240" t="s">
        <v>20</v>
      </c>
      <c r="I6" s="240" t="s">
        <v>7</v>
      </c>
      <c r="J6" s="230" t="s">
        <v>21</v>
      </c>
      <c r="K6" s="230" t="s">
        <v>22</v>
      </c>
    </row>
    <row r="7" spans="1:11" ht="51.75" customHeight="1">
      <c r="A7" s="1"/>
      <c r="B7" s="241"/>
      <c r="C7" s="241"/>
      <c r="D7" s="241"/>
      <c r="E7" s="24" t="s">
        <v>2</v>
      </c>
      <c r="F7" s="24" t="s">
        <v>11</v>
      </c>
      <c r="G7" s="24" t="s">
        <v>8</v>
      </c>
      <c r="H7" s="241"/>
      <c r="I7" s="241"/>
      <c r="J7" s="231"/>
      <c r="K7" s="231"/>
    </row>
    <row r="8" spans="1:11" ht="11.25" customHeight="1">
      <c r="A8" s="1"/>
      <c r="B8" s="11">
        <v>1</v>
      </c>
      <c r="C8" s="11">
        <v>2</v>
      </c>
      <c r="D8" s="11">
        <v>3</v>
      </c>
      <c r="E8" s="24">
        <v>4</v>
      </c>
      <c r="F8" s="24">
        <v>5</v>
      </c>
      <c r="G8" s="24">
        <v>6</v>
      </c>
      <c r="H8" s="11">
        <v>7</v>
      </c>
      <c r="I8" s="11">
        <v>8</v>
      </c>
      <c r="J8" s="11">
        <v>9</v>
      </c>
      <c r="K8" s="11">
        <v>10</v>
      </c>
    </row>
    <row r="9" spans="1:11" ht="14.25" customHeight="1">
      <c r="A9" s="1"/>
      <c r="B9" s="232" t="s">
        <v>12</v>
      </c>
      <c r="C9" s="233"/>
      <c r="D9" s="233"/>
      <c r="E9" s="233"/>
      <c r="F9" s="233"/>
      <c r="G9" s="233"/>
      <c r="H9" s="233"/>
      <c r="I9" s="233"/>
      <c r="J9" s="233"/>
      <c r="K9" s="234"/>
    </row>
    <row r="10" spans="2:11" ht="18" customHeight="1">
      <c r="B10" s="99" t="s">
        <v>32</v>
      </c>
      <c r="C10" s="88">
        <f>C11+C12+C13+C14</f>
        <v>1840209.7999999998</v>
      </c>
      <c r="D10" s="88">
        <f>D11+D12+D13+D14</f>
        <v>241340.59999999998</v>
      </c>
      <c r="E10" s="88">
        <f>E11+E12+E13+E14</f>
        <v>878831.2999999998</v>
      </c>
      <c r="F10" s="88">
        <f>F11+F12+F13+F14</f>
        <v>59675.799999999996</v>
      </c>
      <c r="G10" s="88">
        <f>G11+G12+G13+G14</f>
        <v>938507.1</v>
      </c>
      <c r="H10" s="88">
        <f>F10/D10*100</f>
        <v>24.726796900314326</v>
      </c>
      <c r="I10" s="88">
        <f>G10/C10*100</f>
        <v>51.00000554284626</v>
      </c>
      <c r="J10" s="31"/>
      <c r="K10" s="112"/>
    </row>
    <row r="11" spans="2:11" ht="18.75" customHeight="1">
      <c r="B11" s="64" t="s">
        <v>13</v>
      </c>
      <c r="C11" s="81">
        <f>C16+C192+C207</f>
        <v>36645.8</v>
      </c>
      <c r="D11" s="81">
        <f>D16+D192+D207</f>
        <v>0</v>
      </c>
      <c r="E11" s="81">
        <f>E16+E192+E207</f>
        <v>34119.8</v>
      </c>
      <c r="F11" s="81">
        <f>F16+F192+F207</f>
        <v>0</v>
      </c>
      <c r="G11" s="81">
        <f>E11+F11</f>
        <v>34119.8</v>
      </c>
      <c r="H11" s="81"/>
      <c r="I11" s="81"/>
      <c r="J11" s="31"/>
      <c r="K11" s="31"/>
    </row>
    <row r="12" spans="2:11" ht="17.25" customHeight="1">
      <c r="B12" s="55" t="s">
        <v>3</v>
      </c>
      <c r="C12" s="85">
        <f>C17+C180+C193</f>
        <v>1035286.6</v>
      </c>
      <c r="D12" s="85">
        <f>D17+D180+D193</f>
        <v>125440.09999999999</v>
      </c>
      <c r="E12" s="85">
        <f>E17+E180+E193</f>
        <v>515187.6999999999</v>
      </c>
      <c r="F12" s="85">
        <f>F17+F180+F193</f>
        <v>28068.699999999997</v>
      </c>
      <c r="G12" s="85">
        <f>E12+F12</f>
        <v>543256.3999999999</v>
      </c>
      <c r="H12" s="85"/>
      <c r="I12" s="85"/>
      <c r="J12" s="75"/>
      <c r="K12" s="75"/>
    </row>
    <row r="13" spans="2:11" ht="19.5" customHeight="1">
      <c r="B13" s="49" t="s">
        <v>4</v>
      </c>
      <c r="C13" s="82">
        <f>C18+C181+C208</f>
        <v>649347.2999999999</v>
      </c>
      <c r="D13" s="82">
        <f>D18+D181+D208</f>
        <v>97146.59999999999</v>
      </c>
      <c r="E13" s="82">
        <f>E18+E181+E208</f>
        <v>283139.99999999994</v>
      </c>
      <c r="F13" s="82">
        <f>F18+F181+F208</f>
        <v>26542.5</v>
      </c>
      <c r="G13" s="82">
        <f>E13+F13</f>
        <v>309682.49999999994</v>
      </c>
      <c r="H13" s="82"/>
      <c r="I13" s="82"/>
      <c r="J13" s="79"/>
      <c r="K13" s="79"/>
    </row>
    <row r="14" spans="2:11" ht="18.75" customHeight="1">
      <c r="B14" s="19" t="s">
        <v>5</v>
      </c>
      <c r="C14" s="83">
        <f>C19+C182</f>
        <v>118930.1</v>
      </c>
      <c r="D14" s="83">
        <f>D19+D182</f>
        <v>18753.9</v>
      </c>
      <c r="E14" s="83">
        <f>E19+E182</f>
        <v>46383.8</v>
      </c>
      <c r="F14" s="83">
        <f>F19+F182</f>
        <v>5064.599999999999</v>
      </c>
      <c r="G14" s="83">
        <f>E14+F14</f>
        <v>51448.4</v>
      </c>
      <c r="H14" s="83"/>
      <c r="I14" s="83"/>
      <c r="J14" s="32"/>
      <c r="K14" s="32"/>
    </row>
    <row r="15" spans="1:11" s="48" customFormat="1" ht="21" customHeight="1">
      <c r="A15" s="47"/>
      <c r="B15" s="87" t="s">
        <v>33</v>
      </c>
      <c r="C15" s="88">
        <f>C16+C17+C18+C19</f>
        <v>1537306.7</v>
      </c>
      <c r="D15" s="88">
        <f>D16+D17+D18+D19</f>
        <v>195520.59999999998</v>
      </c>
      <c r="E15" s="88">
        <f>E16+E17+E18+E19</f>
        <v>755614.0999999999</v>
      </c>
      <c r="F15" s="88">
        <f>F16+F17+F18+F19</f>
        <v>49599.09999999999</v>
      </c>
      <c r="G15" s="88">
        <f>G16+G17+G18+G19</f>
        <v>805213.1999999998</v>
      </c>
      <c r="H15" s="88">
        <f>F15/D15*100</f>
        <v>25.367710614636003</v>
      </c>
      <c r="I15" s="88">
        <f>G15/C15*100</f>
        <v>52.37817541548475</v>
      </c>
      <c r="J15" s="223" t="s">
        <v>71</v>
      </c>
      <c r="K15" s="100"/>
    </row>
    <row r="16" spans="1:11" s="110" customFormat="1" ht="17.25" customHeight="1">
      <c r="A16" s="4"/>
      <c r="B16" s="64" t="s">
        <v>13</v>
      </c>
      <c r="C16" s="81">
        <f>C21+C37+C49</f>
        <v>31188.5</v>
      </c>
      <c r="D16" s="81">
        <f>D21+D37+D49</f>
        <v>0</v>
      </c>
      <c r="E16" s="81">
        <f>E21+E37+E49</f>
        <v>31188.5</v>
      </c>
      <c r="F16" s="81">
        <f>F21+F37+F49</f>
        <v>0</v>
      </c>
      <c r="G16" s="81">
        <f>E16+F16</f>
        <v>31188.5</v>
      </c>
      <c r="H16" s="81"/>
      <c r="I16" s="81"/>
      <c r="J16" s="224"/>
      <c r="K16" s="34"/>
    </row>
    <row r="17" spans="1:11" s="110" customFormat="1" ht="18" customHeight="1">
      <c r="A17" s="4"/>
      <c r="B17" s="55" t="s">
        <v>3</v>
      </c>
      <c r="C17" s="85">
        <f>C29+C50+C165+C172+C176</f>
        <v>884352.6</v>
      </c>
      <c r="D17" s="85">
        <f>D29+D50+D165+D172+D176</f>
        <v>103945.09999999999</v>
      </c>
      <c r="E17" s="85">
        <f>E29+E50+E165+E172+E176</f>
        <v>453635.5999999999</v>
      </c>
      <c r="F17" s="85">
        <f>F29+F50+F165+F172+F176</f>
        <v>23363.399999999998</v>
      </c>
      <c r="G17" s="85">
        <f>E17+F17</f>
        <v>476998.99999999994</v>
      </c>
      <c r="H17" s="85"/>
      <c r="I17" s="85"/>
      <c r="J17" s="224"/>
      <c r="K17" s="34"/>
    </row>
    <row r="18" spans="1:11" s="110" customFormat="1" ht="18" customHeight="1">
      <c r="A18" s="4"/>
      <c r="B18" s="49" t="s">
        <v>4</v>
      </c>
      <c r="C18" s="82">
        <f>C22+C38+C51+C166+C30</f>
        <v>504973.6</v>
      </c>
      <c r="D18" s="82">
        <f>D22+D38+D51+D166+D30</f>
        <v>73133.79999999999</v>
      </c>
      <c r="E18" s="82">
        <f>E22+E38+E51+E166+E30</f>
        <v>225370.49999999997</v>
      </c>
      <c r="F18" s="82">
        <f>F22+F38+F51+F166+F30</f>
        <v>21179</v>
      </c>
      <c r="G18" s="82">
        <f>E18+F18</f>
        <v>246549.49999999997</v>
      </c>
      <c r="H18" s="82"/>
      <c r="I18" s="82"/>
      <c r="J18" s="225"/>
      <c r="K18" s="34"/>
    </row>
    <row r="19" spans="1:11" s="110" customFormat="1" ht="16.5" customHeight="1">
      <c r="A19" s="4"/>
      <c r="B19" s="19" t="s">
        <v>5</v>
      </c>
      <c r="C19" s="83">
        <f>C23+C39+C52</f>
        <v>116792</v>
      </c>
      <c r="D19" s="83">
        <f>D23+D39+D52</f>
        <v>18441.7</v>
      </c>
      <c r="E19" s="83">
        <f>E23+E39+E52</f>
        <v>45419.5</v>
      </c>
      <c r="F19" s="83">
        <f>F23+F39+F52</f>
        <v>5056.7</v>
      </c>
      <c r="G19" s="83">
        <f>E19+F19</f>
        <v>50476.2</v>
      </c>
      <c r="H19" s="83"/>
      <c r="I19" s="83"/>
      <c r="J19" s="34"/>
      <c r="K19" s="34"/>
    </row>
    <row r="20" spans="1:11" s="110" customFormat="1" ht="33" customHeight="1">
      <c r="A20" s="4"/>
      <c r="B20" s="101" t="s">
        <v>34</v>
      </c>
      <c r="C20" s="88">
        <f>C21+C22+C23</f>
        <v>235266.40000000002</v>
      </c>
      <c r="D20" s="88">
        <f>D21+D22+D23</f>
        <v>35734.8</v>
      </c>
      <c r="E20" s="88">
        <f>E21+E22+E23</f>
        <v>101259.9</v>
      </c>
      <c r="F20" s="88">
        <f>F21+F22+F23</f>
        <v>9698.9</v>
      </c>
      <c r="G20" s="88">
        <f>G21+G22+G23</f>
        <v>110958.79999999999</v>
      </c>
      <c r="H20" s="88">
        <f>F20/D20*100</f>
        <v>27.141330020036484</v>
      </c>
      <c r="I20" s="88">
        <f>G20/C20*100</f>
        <v>47.163045806796035</v>
      </c>
      <c r="J20" s="34"/>
      <c r="K20" s="34"/>
    </row>
    <row r="21" spans="1:11" s="26" customFormat="1" ht="17.25" customHeight="1">
      <c r="A21" s="25"/>
      <c r="B21" s="64" t="s">
        <v>13</v>
      </c>
      <c r="C21" s="81">
        <f aca="true" t="shared" si="0" ref="C21:F23">C25</f>
        <v>1938.7</v>
      </c>
      <c r="D21" s="81">
        <f t="shared" si="0"/>
        <v>0</v>
      </c>
      <c r="E21" s="81">
        <f t="shared" si="0"/>
        <v>1938.7</v>
      </c>
      <c r="F21" s="81">
        <f t="shared" si="0"/>
        <v>0</v>
      </c>
      <c r="G21" s="81">
        <f aca="true" t="shared" si="1" ref="G21:G66">E21+F21</f>
        <v>1938.7</v>
      </c>
      <c r="H21" s="81"/>
      <c r="I21" s="81"/>
      <c r="J21" s="33"/>
      <c r="K21" s="33"/>
    </row>
    <row r="22" spans="1:11" s="26" customFormat="1" ht="17.25" customHeight="1">
      <c r="A22" s="25"/>
      <c r="B22" s="49" t="s">
        <v>4</v>
      </c>
      <c r="C22" s="82">
        <f t="shared" si="0"/>
        <v>160811</v>
      </c>
      <c r="D22" s="82">
        <f t="shared" si="0"/>
        <v>23490.6</v>
      </c>
      <c r="E22" s="82">
        <f t="shared" si="0"/>
        <v>71733.2</v>
      </c>
      <c r="F22" s="82">
        <f t="shared" si="0"/>
        <v>6891.7</v>
      </c>
      <c r="G22" s="82">
        <f t="shared" si="1"/>
        <v>78624.9</v>
      </c>
      <c r="H22" s="82"/>
      <c r="I22" s="82"/>
      <c r="J22" s="33"/>
      <c r="K22" s="33"/>
    </row>
    <row r="23" spans="1:11" s="26" customFormat="1" ht="16.5" customHeight="1">
      <c r="A23" s="25"/>
      <c r="B23" s="19" t="s">
        <v>5</v>
      </c>
      <c r="C23" s="83">
        <f t="shared" si="0"/>
        <v>72516.7</v>
      </c>
      <c r="D23" s="83">
        <f t="shared" si="0"/>
        <v>12244.2</v>
      </c>
      <c r="E23" s="83">
        <f t="shared" si="0"/>
        <v>27588</v>
      </c>
      <c r="F23" s="83">
        <f t="shared" si="0"/>
        <v>2807.2</v>
      </c>
      <c r="G23" s="83">
        <f t="shared" si="1"/>
        <v>30395.2</v>
      </c>
      <c r="H23" s="83"/>
      <c r="I23" s="83"/>
      <c r="J23" s="34"/>
      <c r="K23" s="33"/>
    </row>
    <row r="24" spans="1:11" s="26" customFormat="1" ht="23.25" customHeight="1">
      <c r="A24" s="25"/>
      <c r="B24" s="12" t="s">
        <v>35</v>
      </c>
      <c r="C24" s="84">
        <f>C25+C26+C27</f>
        <v>235266.40000000002</v>
      </c>
      <c r="D24" s="84">
        <f>D25+D26+D27</f>
        <v>35734.8</v>
      </c>
      <c r="E24" s="84">
        <f>E25+E26+E27</f>
        <v>101259.9</v>
      </c>
      <c r="F24" s="84">
        <f>F25+F26+F27</f>
        <v>9698.9</v>
      </c>
      <c r="G24" s="84">
        <f t="shared" si="1"/>
        <v>110958.79999999999</v>
      </c>
      <c r="H24" s="84"/>
      <c r="I24" s="84"/>
      <c r="J24" s="34"/>
      <c r="K24" s="235" t="s">
        <v>74</v>
      </c>
    </row>
    <row r="25" spans="1:11" s="26" customFormat="1" ht="15.75" customHeight="1">
      <c r="A25" s="25"/>
      <c r="B25" s="64" t="s">
        <v>13</v>
      </c>
      <c r="C25" s="81">
        <v>1938.7</v>
      </c>
      <c r="D25" s="81">
        <v>0</v>
      </c>
      <c r="E25" s="81">
        <v>1938.7</v>
      </c>
      <c r="F25" s="81">
        <v>0</v>
      </c>
      <c r="G25" s="81">
        <f t="shared" si="1"/>
        <v>1938.7</v>
      </c>
      <c r="H25" s="81"/>
      <c r="I25" s="81"/>
      <c r="J25" s="34"/>
      <c r="K25" s="236"/>
    </row>
    <row r="26" spans="1:11" s="26" customFormat="1" ht="15.75" customHeight="1">
      <c r="A26" s="25"/>
      <c r="B26" s="49" t="s">
        <v>4</v>
      </c>
      <c r="C26" s="82">
        <v>160811</v>
      </c>
      <c r="D26" s="82">
        <v>23490.6</v>
      </c>
      <c r="E26" s="82">
        <v>71733.2</v>
      </c>
      <c r="F26" s="82">
        <v>6891.7</v>
      </c>
      <c r="G26" s="82">
        <f t="shared" si="1"/>
        <v>78624.9</v>
      </c>
      <c r="H26" s="82"/>
      <c r="I26" s="82"/>
      <c r="J26" s="34"/>
      <c r="K26" s="236"/>
    </row>
    <row r="27" spans="2:11" ht="20.25" customHeight="1">
      <c r="B27" s="19" t="s">
        <v>5</v>
      </c>
      <c r="C27" s="83">
        <v>72516.7</v>
      </c>
      <c r="D27" s="83">
        <v>12244.2</v>
      </c>
      <c r="E27" s="83">
        <v>27588</v>
      </c>
      <c r="F27" s="83">
        <v>2807.2</v>
      </c>
      <c r="G27" s="83">
        <f t="shared" si="1"/>
        <v>30395.2</v>
      </c>
      <c r="H27" s="83"/>
      <c r="I27" s="83"/>
      <c r="J27" s="34" t="s">
        <v>29</v>
      </c>
      <c r="K27" s="237"/>
    </row>
    <row r="28" spans="2:11" ht="18.75" customHeight="1">
      <c r="B28" s="118" t="s">
        <v>36</v>
      </c>
      <c r="C28" s="130">
        <f>C30+C29</f>
        <v>26888.000000000004</v>
      </c>
      <c r="D28" s="130">
        <f>D30+D29</f>
        <v>4589.7</v>
      </c>
      <c r="E28" s="130">
        <f>E30+E29</f>
        <v>10128.900000000001</v>
      </c>
      <c r="F28" s="130">
        <f>F30+F29</f>
        <v>1299</v>
      </c>
      <c r="G28" s="130">
        <f t="shared" si="1"/>
        <v>11427.900000000001</v>
      </c>
      <c r="H28" s="88">
        <f>F28/D28*100</f>
        <v>28.302503431596836</v>
      </c>
      <c r="I28" s="88">
        <f>G28/C28*100</f>
        <v>42.50185956560548</v>
      </c>
      <c r="J28" s="32"/>
      <c r="K28" s="34"/>
    </row>
    <row r="29" spans="2:11" ht="18.75" customHeight="1">
      <c r="B29" s="56" t="s">
        <v>3</v>
      </c>
      <c r="C29" s="85">
        <f>C32+C34</f>
        <v>24488.600000000002</v>
      </c>
      <c r="D29" s="85">
        <f>D32+D34</f>
        <v>3939.9</v>
      </c>
      <c r="E29" s="85">
        <f>E32+E34</f>
        <v>9678.900000000001</v>
      </c>
      <c r="F29" s="85">
        <f>F32+F34</f>
        <v>1167.5</v>
      </c>
      <c r="G29" s="85">
        <f t="shared" si="1"/>
        <v>10846.400000000001</v>
      </c>
      <c r="H29" s="85"/>
      <c r="I29" s="85"/>
      <c r="J29" s="32"/>
      <c r="K29" s="34"/>
    </row>
    <row r="30" spans="2:11" ht="15" customHeight="1">
      <c r="B30" s="157" t="s">
        <v>4</v>
      </c>
      <c r="C30" s="146">
        <f>C35</f>
        <v>2399.4</v>
      </c>
      <c r="D30" s="146">
        <f>D35</f>
        <v>649.8</v>
      </c>
      <c r="E30" s="146">
        <f>E35</f>
        <v>450</v>
      </c>
      <c r="F30" s="146">
        <f>F35</f>
        <v>131.5</v>
      </c>
      <c r="G30" s="146">
        <f t="shared" si="1"/>
        <v>581.5</v>
      </c>
      <c r="H30" s="146"/>
      <c r="I30" s="146"/>
      <c r="J30" s="32"/>
      <c r="K30" s="34"/>
    </row>
    <row r="31" spans="2:11" ht="16.5" customHeight="1">
      <c r="B31" s="12" t="s">
        <v>37</v>
      </c>
      <c r="C31" s="84">
        <f>C32</f>
        <v>1366.9</v>
      </c>
      <c r="D31" s="84">
        <f>D32</f>
        <v>163.9</v>
      </c>
      <c r="E31" s="84">
        <f>E32</f>
        <v>608.2</v>
      </c>
      <c r="F31" s="84">
        <f>F32</f>
        <v>44.4</v>
      </c>
      <c r="G31" s="84">
        <f t="shared" si="1"/>
        <v>652.6</v>
      </c>
      <c r="H31" s="84"/>
      <c r="I31" s="84"/>
      <c r="J31" s="223" t="s">
        <v>133</v>
      </c>
      <c r="K31" s="223" t="s">
        <v>73</v>
      </c>
    </row>
    <row r="32" spans="2:11" ht="17.25" customHeight="1">
      <c r="B32" s="56" t="s">
        <v>3</v>
      </c>
      <c r="C32" s="85">
        <v>1366.9</v>
      </c>
      <c r="D32" s="85">
        <v>163.9</v>
      </c>
      <c r="E32" s="85">
        <v>608.2</v>
      </c>
      <c r="F32" s="85">
        <v>44.4</v>
      </c>
      <c r="G32" s="85">
        <f t="shared" si="1"/>
        <v>652.6</v>
      </c>
      <c r="H32" s="85"/>
      <c r="I32" s="85"/>
      <c r="J32" s="225"/>
      <c r="K32" s="225"/>
    </row>
    <row r="33" spans="2:11" ht="24" customHeight="1">
      <c r="B33" s="12" t="s">
        <v>38</v>
      </c>
      <c r="C33" s="84">
        <f>C35+C34</f>
        <v>25521.100000000002</v>
      </c>
      <c r="D33" s="84">
        <f>D35+D34</f>
        <v>4425.8</v>
      </c>
      <c r="E33" s="84">
        <f>E35+E34</f>
        <v>9520.7</v>
      </c>
      <c r="F33" s="84">
        <f>F35+F34</f>
        <v>1254.6</v>
      </c>
      <c r="G33" s="84">
        <f t="shared" si="1"/>
        <v>10775.300000000001</v>
      </c>
      <c r="H33" s="84"/>
      <c r="I33" s="84"/>
      <c r="J33" s="223" t="s">
        <v>134</v>
      </c>
      <c r="K33" s="34"/>
    </row>
    <row r="34" spans="2:11" ht="15.75" customHeight="1">
      <c r="B34" s="56" t="s">
        <v>3</v>
      </c>
      <c r="C34" s="85">
        <v>23121.7</v>
      </c>
      <c r="D34" s="85">
        <v>3776</v>
      </c>
      <c r="E34" s="85">
        <v>9070.7</v>
      </c>
      <c r="F34" s="85">
        <v>1123.1</v>
      </c>
      <c r="G34" s="85">
        <f t="shared" si="1"/>
        <v>10193.800000000001</v>
      </c>
      <c r="H34" s="85"/>
      <c r="I34" s="85"/>
      <c r="J34" s="224"/>
      <c r="K34" s="34"/>
    </row>
    <row r="35" spans="2:11" ht="15" customHeight="1">
      <c r="B35" s="157" t="s">
        <v>4</v>
      </c>
      <c r="C35" s="146">
        <v>2399.4</v>
      </c>
      <c r="D35" s="146">
        <v>649.8</v>
      </c>
      <c r="E35" s="146">
        <v>450</v>
      </c>
      <c r="F35" s="146">
        <v>131.5</v>
      </c>
      <c r="G35" s="146">
        <f t="shared" si="1"/>
        <v>581.5</v>
      </c>
      <c r="H35" s="146"/>
      <c r="I35" s="146"/>
      <c r="J35" s="225"/>
      <c r="K35" s="34"/>
    </row>
    <row r="36" spans="1:11" s="110" customFormat="1" ht="33.75" customHeight="1">
      <c r="A36" s="4"/>
      <c r="B36" s="101" t="s">
        <v>39</v>
      </c>
      <c r="C36" s="88">
        <f>C37+C38+C39</f>
        <v>331553</v>
      </c>
      <c r="D36" s="88">
        <f>D37+D38+D39</f>
        <v>51269.399999999994</v>
      </c>
      <c r="E36" s="88">
        <f>E37+E38+E39</f>
        <v>138124</v>
      </c>
      <c r="F36" s="88">
        <f>F37+F38+F39</f>
        <v>14622.800000000001</v>
      </c>
      <c r="G36" s="88">
        <f t="shared" si="1"/>
        <v>152746.8</v>
      </c>
      <c r="H36" s="88">
        <f>F36/D36*100</f>
        <v>28.52149625312565</v>
      </c>
      <c r="I36" s="88">
        <f>G36/C36*100</f>
        <v>46.07010040626988</v>
      </c>
      <c r="J36" s="210" t="s">
        <v>70</v>
      </c>
      <c r="K36" s="100"/>
    </row>
    <row r="37" spans="1:11" s="110" customFormat="1" ht="16.5" customHeight="1">
      <c r="A37" s="4"/>
      <c r="B37" s="64" t="s">
        <v>13</v>
      </c>
      <c r="C37" s="81">
        <f aca="true" t="shared" si="2" ref="C37:F39">C41+C45</f>
        <v>3412.7</v>
      </c>
      <c r="D37" s="81">
        <f t="shared" si="2"/>
        <v>0</v>
      </c>
      <c r="E37" s="81">
        <f t="shared" si="2"/>
        <v>3412.7</v>
      </c>
      <c r="F37" s="81">
        <f t="shared" si="2"/>
        <v>0</v>
      </c>
      <c r="G37" s="81">
        <f t="shared" si="1"/>
        <v>3412.7</v>
      </c>
      <c r="H37" s="81"/>
      <c r="I37" s="81"/>
      <c r="J37" s="211"/>
      <c r="K37" s="37"/>
    </row>
    <row r="38" spans="1:11" s="110" customFormat="1" ht="18" customHeight="1">
      <c r="A38" s="4"/>
      <c r="B38" s="49" t="s">
        <v>4</v>
      </c>
      <c r="C38" s="82">
        <f t="shared" si="2"/>
        <v>311639.5</v>
      </c>
      <c r="D38" s="82">
        <f t="shared" si="2"/>
        <v>48212.7</v>
      </c>
      <c r="E38" s="82">
        <f t="shared" si="2"/>
        <v>130145.4</v>
      </c>
      <c r="F38" s="82">
        <f t="shared" si="2"/>
        <v>13934.7</v>
      </c>
      <c r="G38" s="82">
        <f t="shared" si="1"/>
        <v>144080.1</v>
      </c>
      <c r="H38" s="82"/>
      <c r="I38" s="82"/>
      <c r="J38" s="211"/>
      <c r="K38" s="37"/>
    </row>
    <row r="39" spans="1:11" s="110" customFormat="1" ht="18.75" customHeight="1">
      <c r="A39" s="4"/>
      <c r="B39" s="19" t="s">
        <v>5</v>
      </c>
      <c r="C39" s="83">
        <f t="shared" si="2"/>
        <v>16500.8</v>
      </c>
      <c r="D39" s="83">
        <f t="shared" si="2"/>
        <v>3056.7000000000003</v>
      </c>
      <c r="E39" s="83">
        <f t="shared" si="2"/>
        <v>4565.9</v>
      </c>
      <c r="F39" s="83">
        <f t="shared" si="2"/>
        <v>688.1</v>
      </c>
      <c r="G39" s="83">
        <f t="shared" si="1"/>
        <v>5254</v>
      </c>
      <c r="H39" s="83"/>
      <c r="I39" s="83"/>
      <c r="J39" s="212"/>
      <c r="K39" s="37"/>
    </row>
    <row r="40" spans="1:11" s="26" customFormat="1" ht="23.25" customHeight="1">
      <c r="A40" s="25"/>
      <c r="B40" s="123" t="s">
        <v>40</v>
      </c>
      <c r="C40" s="86">
        <f>C41+C42+C43</f>
        <v>220708.5</v>
      </c>
      <c r="D40" s="86">
        <f>D41+D42+D43</f>
        <v>34276.5</v>
      </c>
      <c r="E40" s="86">
        <f>E41+E42+E43</f>
        <v>92283.79999999999</v>
      </c>
      <c r="F40" s="86">
        <f>F41+F42+F43</f>
        <v>9839.7</v>
      </c>
      <c r="G40" s="86">
        <f t="shared" si="1"/>
        <v>102123.49999999999</v>
      </c>
      <c r="H40" s="86"/>
      <c r="I40" s="86"/>
      <c r="J40" s="161"/>
      <c r="K40" s="210" t="s">
        <v>79</v>
      </c>
    </row>
    <row r="41" spans="1:11" s="26" customFormat="1" ht="17.25" customHeight="1">
      <c r="A41" s="25"/>
      <c r="B41" s="63" t="s">
        <v>13</v>
      </c>
      <c r="C41" s="81">
        <v>1856.4</v>
      </c>
      <c r="D41" s="81">
        <v>0</v>
      </c>
      <c r="E41" s="81">
        <v>1856.4</v>
      </c>
      <c r="F41" s="81">
        <v>0</v>
      </c>
      <c r="G41" s="81">
        <f t="shared" si="1"/>
        <v>1856.4</v>
      </c>
      <c r="H41" s="81"/>
      <c r="I41" s="81"/>
      <c r="J41" s="35"/>
      <c r="K41" s="212"/>
    </row>
    <row r="42" spans="1:11" s="26" customFormat="1" ht="17.25" customHeight="1">
      <c r="A42" s="25"/>
      <c r="B42" s="49" t="s">
        <v>4</v>
      </c>
      <c r="C42" s="82">
        <v>204005.7</v>
      </c>
      <c r="D42" s="82">
        <v>31423.2</v>
      </c>
      <c r="E42" s="82">
        <v>86516</v>
      </c>
      <c r="F42" s="82">
        <v>9236.7</v>
      </c>
      <c r="G42" s="82">
        <f t="shared" si="1"/>
        <v>95752.7</v>
      </c>
      <c r="H42" s="82"/>
      <c r="I42" s="82"/>
      <c r="J42" s="35"/>
      <c r="K42" s="211" t="s">
        <v>80</v>
      </c>
    </row>
    <row r="43" spans="1:11" s="26" customFormat="1" ht="21.75" customHeight="1">
      <c r="A43" s="25"/>
      <c r="B43" s="19" t="s">
        <v>5</v>
      </c>
      <c r="C43" s="83">
        <v>14846.4</v>
      </c>
      <c r="D43" s="83">
        <v>2853.3</v>
      </c>
      <c r="E43" s="83">
        <v>3911.4</v>
      </c>
      <c r="F43" s="83">
        <v>603</v>
      </c>
      <c r="G43" s="83">
        <f t="shared" si="1"/>
        <v>4514.4</v>
      </c>
      <c r="H43" s="83"/>
      <c r="I43" s="83"/>
      <c r="J43" s="37" t="s">
        <v>64</v>
      </c>
      <c r="K43" s="212"/>
    </row>
    <row r="44" spans="1:11" s="110" customFormat="1" ht="22.5" customHeight="1">
      <c r="A44" s="4"/>
      <c r="B44" s="119" t="s">
        <v>41</v>
      </c>
      <c r="C44" s="84">
        <f>C45+C46+C47</f>
        <v>110844.5</v>
      </c>
      <c r="D44" s="84">
        <f>D45+D46+D47</f>
        <v>16992.9</v>
      </c>
      <c r="E44" s="84">
        <f>E45+E46+E47</f>
        <v>45840.200000000004</v>
      </c>
      <c r="F44" s="84">
        <f>F45+F46+F47</f>
        <v>4783.1</v>
      </c>
      <c r="G44" s="84">
        <f t="shared" si="1"/>
        <v>50623.3</v>
      </c>
      <c r="H44" s="88"/>
      <c r="I44" s="88"/>
      <c r="J44" s="228" t="s">
        <v>27</v>
      </c>
      <c r="K44" s="229" t="s">
        <v>75</v>
      </c>
    </row>
    <row r="45" spans="1:11" s="110" customFormat="1" ht="18" customHeight="1">
      <c r="A45" s="4"/>
      <c r="B45" s="64" t="s">
        <v>13</v>
      </c>
      <c r="C45" s="81">
        <v>1556.3</v>
      </c>
      <c r="D45" s="81">
        <v>0</v>
      </c>
      <c r="E45" s="81">
        <v>1556.3</v>
      </c>
      <c r="F45" s="81">
        <v>0</v>
      </c>
      <c r="G45" s="81">
        <f t="shared" si="1"/>
        <v>1556.3</v>
      </c>
      <c r="H45" s="81"/>
      <c r="I45" s="81"/>
      <c r="J45" s="228"/>
      <c r="K45" s="229"/>
    </row>
    <row r="46" spans="1:11" s="110" customFormat="1" ht="15" customHeight="1">
      <c r="A46" s="4"/>
      <c r="B46" s="49" t="s">
        <v>4</v>
      </c>
      <c r="C46" s="82">
        <v>107633.8</v>
      </c>
      <c r="D46" s="82">
        <v>16789.5</v>
      </c>
      <c r="E46" s="82">
        <v>43629.4</v>
      </c>
      <c r="F46" s="82">
        <v>4698</v>
      </c>
      <c r="G46" s="82">
        <f t="shared" si="1"/>
        <v>48327.4</v>
      </c>
      <c r="H46" s="82"/>
      <c r="I46" s="82"/>
      <c r="J46" s="228"/>
      <c r="K46" s="39" t="s">
        <v>81</v>
      </c>
    </row>
    <row r="47" spans="1:11" s="110" customFormat="1" ht="15.75" customHeight="1">
      <c r="A47" s="4"/>
      <c r="B47" s="19" t="s">
        <v>5</v>
      </c>
      <c r="C47" s="83">
        <v>1654.4</v>
      </c>
      <c r="D47" s="83">
        <v>203.4</v>
      </c>
      <c r="E47" s="83">
        <v>654.5</v>
      </c>
      <c r="F47" s="83">
        <v>85.1</v>
      </c>
      <c r="G47" s="83">
        <f t="shared" si="1"/>
        <v>739.6</v>
      </c>
      <c r="H47" s="83"/>
      <c r="I47" s="83"/>
      <c r="J47" s="228"/>
      <c r="K47" s="39"/>
    </row>
    <row r="48" spans="1:11" s="26" customFormat="1" ht="25.5" customHeight="1">
      <c r="A48" s="25"/>
      <c r="B48" s="118" t="s">
        <v>42</v>
      </c>
      <c r="C48" s="102">
        <f>C49+C50+C51+C52</f>
        <v>860302.2</v>
      </c>
      <c r="D48" s="102">
        <f>D49+D50+D51+D52</f>
        <v>93227.7</v>
      </c>
      <c r="E48" s="102">
        <f>E49+E50+E51+E52</f>
        <v>469288.39999999985</v>
      </c>
      <c r="F48" s="102">
        <f>F49+F50+F51+F52</f>
        <v>21819.399999999998</v>
      </c>
      <c r="G48" s="102">
        <f t="shared" si="1"/>
        <v>491107.7999999999</v>
      </c>
      <c r="H48" s="102">
        <f>F48/D48*100</f>
        <v>23.404417356644</v>
      </c>
      <c r="I48" s="102">
        <f>G48/C48*100</f>
        <v>57.08549856085453</v>
      </c>
      <c r="J48" s="223" t="s">
        <v>72</v>
      </c>
      <c r="K48" s="38"/>
    </row>
    <row r="49" spans="1:11" s="26" customFormat="1" ht="17.25" customHeight="1">
      <c r="A49" s="25"/>
      <c r="B49" s="64" t="s">
        <v>13</v>
      </c>
      <c r="C49" s="81">
        <f>C68+C83+C86+C89+C92+C95+C98+C101+C104+C107+C110+C113+C116+C119+C125+C128+C131+C134+C157+C74+C137</f>
        <v>25837.1</v>
      </c>
      <c r="D49" s="81">
        <f>D68+D83+D86+D89+D92+D95+D98+D101+D104+D107+D110+D113+D116+D119+D125+D128+D131+D134+D157</f>
        <v>0</v>
      </c>
      <c r="E49" s="81">
        <f>E68+E83+E86+E89+E92+E95+E98+E101+E104+E107+E110+E113+E116+E119+E125+E128+E131+E134+E157+E74+E137</f>
        <v>25837.1</v>
      </c>
      <c r="F49" s="81">
        <f>F68+F83+F86+F89+F92+F95+F98+F101+F104+F107+F110+F113+F116+F119+F125+F128+F131+F134+F157+F74+F137</f>
        <v>0</v>
      </c>
      <c r="G49" s="81">
        <f t="shared" si="1"/>
        <v>25837.1</v>
      </c>
      <c r="H49" s="81"/>
      <c r="I49" s="81"/>
      <c r="J49" s="224"/>
      <c r="K49" s="38"/>
    </row>
    <row r="50" spans="1:11" s="26" customFormat="1" ht="17.25" customHeight="1">
      <c r="A50" s="25"/>
      <c r="B50" s="55" t="s">
        <v>3</v>
      </c>
      <c r="C50" s="85">
        <f>C54+C56+C58+C71+C77+C80+C138+C153+C158+C122+C64</f>
        <v>776724</v>
      </c>
      <c r="D50" s="85">
        <f>D54+D56+D58+D71+D77+D80+D138+D153+D158+D122+D64</f>
        <v>89342.2</v>
      </c>
      <c r="E50" s="85">
        <f>E54+E56+E58+E71+E77+E80+E138+E153+E158+E122+E64</f>
        <v>407221.6999999999</v>
      </c>
      <c r="F50" s="85">
        <f>F54+F56+F58+F71+F77+F80+F138+F153+F158+F122+F64</f>
        <v>20045.899999999998</v>
      </c>
      <c r="G50" s="85">
        <f>G54+G56+G58+G71+G77+G80+G138+G153+G158+G122+G64</f>
        <v>427267.5999999999</v>
      </c>
      <c r="H50" s="85"/>
      <c r="I50" s="85"/>
      <c r="J50" s="224"/>
      <c r="K50" s="38"/>
    </row>
    <row r="51" spans="1:11" s="26" customFormat="1" ht="17.25" customHeight="1">
      <c r="A51" s="25"/>
      <c r="B51" s="49" t="s">
        <v>4</v>
      </c>
      <c r="C51" s="82">
        <f>C60+C62+C65+C69+C72+C75+C78+C81+C84+C87+C90+C93+C96+C99+C102+C105+C108+C111+C114+C117+C120+C123+C126+C129+C132+C135+C139+C141+C143+C145+C147+C149+C151+C155+C159+C161+C163</f>
        <v>29966.600000000006</v>
      </c>
      <c r="D51" s="82">
        <f>D60+D62+D65+D69+D72+D75+D78+D81+D84+D87+D90+D93+D96+D99+D102+D105+D108+D111+D114+D117+D120+D123+D126+D129+D132+D135+D139+D141+D143+D145+D147+D149+D151+D155+D159+D161+D163</f>
        <v>744.7</v>
      </c>
      <c r="E51" s="82">
        <f>E60+E62+E65+E69+E72+E75+E78+E81+E84+E87+E90+E93+E96+E99+E102+E105+E108+E111+E114+E117+E120+E123+E126+E129+E132+E135+E139+E141+E143+E145+E147+E149+E151+E155+E159+E161+E163</f>
        <v>22964.000000000007</v>
      </c>
      <c r="F51" s="82">
        <f>F60+F62+F65+F69+F72+F75+F78+F81+F84+F87+F90+F93+F96+F99+F102+F105+F108+F111+F114+F117+F120+F123+F126+F129+F132+F135+F139+F141+F143+F145+F147+F149+F151+F155+F159+F161+F163</f>
        <v>212.1</v>
      </c>
      <c r="G51" s="82">
        <f t="shared" si="1"/>
        <v>23176.100000000006</v>
      </c>
      <c r="H51" s="82"/>
      <c r="I51" s="82"/>
      <c r="J51" s="225"/>
      <c r="K51" s="38"/>
    </row>
    <row r="52" spans="1:11" s="26" customFormat="1" ht="15.75" customHeight="1">
      <c r="A52" s="25"/>
      <c r="B52" s="19" t="s">
        <v>5</v>
      </c>
      <c r="C52" s="83">
        <f>C66</f>
        <v>27774.5</v>
      </c>
      <c r="D52" s="83">
        <f>D66</f>
        <v>3140.8</v>
      </c>
      <c r="E52" s="83">
        <f>E66</f>
        <v>13265.6</v>
      </c>
      <c r="F52" s="83">
        <f>F66</f>
        <v>1561.4</v>
      </c>
      <c r="G52" s="83">
        <f t="shared" si="1"/>
        <v>14827</v>
      </c>
      <c r="H52" s="83"/>
      <c r="I52" s="83"/>
      <c r="J52" s="38"/>
      <c r="K52" s="38"/>
    </row>
    <row r="53" spans="1:11" s="26" customFormat="1" ht="24" customHeight="1">
      <c r="A53" s="25"/>
      <c r="B53" s="116" t="s">
        <v>43</v>
      </c>
      <c r="C53" s="117">
        <f>C54</f>
        <v>166494.8</v>
      </c>
      <c r="D53" s="117">
        <f>D54</f>
        <v>23550</v>
      </c>
      <c r="E53" s="117">
        <f>E54</f>
        <v>74509.8</v>
      </c>
      <c r="F53" s="117">
        <f>F54</f>
        <v>5850.3</v>
      </c>
      <c r="G53" s="117">
        <f t="shared" si="1"/>
        <v>80360.1</v>
      </c>
      <c r="H53" s="117"/>
      <c r="I53" s="117"/>
      <c r="J53" s="38"/>
      <c r="K53" s="226" t="s">
        <v>86</v>
      </c>
    </row>
    <row r="54" spans="1:11" s="26" customFormat="1" ht="16.5" customHeight="1">
      <c r="A54" s="25"/>
      <c r="B54" s="55" t="s">
        <v>3</v>
      </c>
      <c r="C54" s="85">
        <v>166494.8</v>
      </c>
      <c r="D54" s="85">
        <v>23550</v>
      </c>
      <c r="E54" s="85">
        <v>74509.8</v>
      </c>
      <c r="F54" s="85">
        <v>5850.3</v>
      </c>
      <c r="G54" s="85">
        <f t="shared" si="1"/>
        <v>80360.1</v>
      </c>
      <c r="H54" s="85"/>
      <c r="I54" s="85"/>
      <c r="J54" s="38"/>
      <c r="K54" s="227"/>
    </row>
    <row r="55" spans="1:11" s="26" customFormat="1" ht="34.5" customHeight="1">
      <c r="A55" s="25"/>
      <c r="B55" s="116" t="s">
        <v>44</v>
      </c>
      <c r="C55" s="117">
        <f>C56</f>
        <v>444035</v>
      </c>
      <c r="D55" s="117">
        <f>D56</f>
        <v>63388</v>
      </c>
      <c r="E55" s="117">
        <f>E56</f>
        <v>190110</v>
      </c>
      <c r="F55" s="117">
        <f>F56</f>
        <v>13946.8</v>
      </c>
      <c r="G55" s="117">
        <f t="shared" si="1"/>
        <v>204056.8</v>
      </c>
      <c r="H55" s="117"/>
      <c r="I55" s="117"/>
      <c r="J55" s="38"/>
      <c r="K55" s="226" t="s">
        <v>85</v>
      </c>
    </row>
    <row r="56" spans="1:11" s="26" customFormat="1" ht="15.75" customHeight="1">
      <c r="A56" s="25"/>
      <c r="B56" s="55" t="s">
        <v>3</v>
      </c>
      <c r="C56" s="85">
        <v>444035</v>
      </c>
      <c r="D56" s="85">
        <v>63388</v>
      </c>
      <c r="E56" s="85">
        <v>190110</v>
      </c>
      <c r="F56" s="85">
        <v>13946.8</v>
      </c>
      <c r="G56" s="85">
        <f t="shared" si="1"/>
        <v>204056.8</v>
      </c>
      <c r="H56" s="85"/>
      <c r="I56" s="85"/>
      <c r="J56" s="38"/>
      <c r="K56" s="227"/>
    </row>
    <row r="57" spans="1:11" s="26" customFormat="1" ht="33.75" customHeight="1">
      <c r="A57" s="25"/>
      <c r="B57" s="80" t="s">
        <v>63</v>
      </c>
      <c r="C57" s="86">
        <f>C58</f>
        <v>5251</v>
      </c>
      <c r="D57" s="86">
        <f>D58</f>
        <v>695</v>
      </c>
      <c r="E57" s="86">
        <f>E58</f>
        <v>2174</v>
      </c>
      <c r="F57" s="86">
        <f>F58</f>
        <v>178.8</v>
      </c>
      <c r="G57" s="86">
        <f t="shared" si="1"/>
        <v>2352.8</v>
      </c>
      <c r="H57" s="86"/>
      <c r="I57" s="86"/>
      <c r="J57" s="38"/>
      <c r="K57" s="226" t="s">
        <v>84</v>
      </c>
    </row>
    <row r="58" spans="2:11" ht="21" customHeight="1">
      <c r="B58" s="55" t="s">
        <v>3</v>
      </c>
      <c r="C58" s="85">
        <v>5251</v>
      </c>
      <c r="D58" s="85">
        <v>695</v>
      </c>
      <c r="E58" s="85">
        <v>2174</v>
      </c>
      <c r="F58" s="85">
        <v>178.8</v>
      </c>
      <c r="G58" s="85">
        <f t="shared" si="1"/>
        <v>2352.8</v>
      </c>
      <c r="H58" s="85"/>
      <c r="I58" s="85"/>
      <c r="J58" s="39" t="s">
        <v>132</v>
      </c>
      <c r="K58" s="227"/>
    </row>
    <row r="59" spans="2:11" ht="21.75" customHeight="1">
      <c r="B59" s="116" t="s">
        <v>89</v>
      </c>
      <c r="C59" s="117">
        <f>C60</f>
        <v>919.4</v>
      </c>
      <c r="D59" s="117">
        <f>D60</f>
        <v>198.7</v>
      </c>
      <c r="E59" s="117">
        <f>E60</f>
        <v>323.3</v>
      </c>
      <c r="F59" s="117">
        <f>F60</f>
        <v>70.6</v>
      </c>
      <c r="G59" s="117">
        <f t="shared" si="1"/>
        <v>393.9</v>
      </c>
      <c r="H59" s="117"/>
      <c r="I59" s="117"/>
      <c r="J59" s="120" t="s">
        <v>135</v>
      </c>
      <c r="K59" s="223" t="s">
        <v>82</v>
      </c>
    </row>
    <row r="60" spans="2:11" ht="15" customHeight="1">
      <c r="B60" s="49" t="s">
        <v>4</v>
      </c>
      <c r="C60" s="82">
        <v>919.4</v>
      </c>
      <c r="D60" s="82">
        <v>198.7</v>
      </c>
      <c r="E60" s="82">
        <v>323.3</v>
      </c>
      <c r="F60" s="82">
        <v>70.6</v>
      </c>
      <c r="G60" s="82">
        <f t="shared" si="1"/>
        <v>393.9</v>
      </c>
      <c r="H60" s="82"/>
      <c r="I60" s="82"/>
      <c r="J60" s="120"/>
      <c r="K60" s="225"/>
    </row>
    <row r="61" spans="2:11" ht="21.75" customHeight="1">
      <c r="B61" s="116" t="s">
        <v>90</v>
      </c>
      <c r="C61" s="117">
        <f>C62</f>
        <v>388</v>
      </c>
      <c r="D61" s="117">
        <f>D62</f>
        <v>148</v>
      </c>
      <c r="E61" s="117">
        <f>E62</f>
        <v>81.5</v>
      </c>
      <c r="F61" s="117">
        <f>F62</f>
        <v>18.7</v>
      </c>
      <c r="G61" s="117">
        <f t="shared" si="1"/>
        <v>100.2</v>
      </c>
      <c r="H61" s="117"/>
      <c r="I61" s="117"/>
      <c r="J61" s="120" t="s">
        <v>136</v>
      </c>
      <c r="K61" s="223" t="s">
        <v>82</v>
      </c>
    </row>
    <row r="62" spans="2:11" ht="15.75" customHeight="1">
      <c r="B62" s="49" t="s">
        <v>4</v>
      </c>
      <c r="C62" s="82">
        <v>388</v>
      </c>
      <c r="D62" s="82">
        <v>148</v>
      </c>
      <c r="E62" s="82">
        <v>81.5</v>
      </c>
      <c r="F62" s="82">
        <v>18.7</v>
      </c>
      <c r="G62" s="82">
        <f t="shared" si="1"/>
        <v>100.2</v>
      </c>
      <c r="H62" s="82"/>
      <c r="I62" s="82"/>
      <c r="J62" s="120"/>
      <c r="K62" s="225"/>
    </row>
    <row r="63" spans="2:11" ht="33" customHeight="1">
      <c r="B63" s="121" t="s">
        <v>91</v>
      </c>
      <c r="C63" s="117">
        <f>C65+C66+C64</f>
        <v>42081.5</v>
      </c>
      <c r="D63" s="117">
        <f>D65+D66+D64</f>
        <v>5092.8</v>
      </c>
      <c r="E63" s="117">
        <f>E65+E66+E64</f>
        <v>19437.7</v>
      </c>
      <c r="F63" s="117">
        <f>F65+F66+F64</f>
        <v>1754.2</v>
      </c>
      <c r="G63" s="117">
        <f>G65+G66+G64</f>
        <v>21191.9</v>
      </c>
      <c r="H63" s="117"/>
      <c r="I63" s="117"/>
      <c r="J63" s="120"/>
      <c r="K63" s="39"/>
    </row>
    <row r="64" spans="2:11" ht="15.75" customHeight="1">
      <c r="B64" s="56" t="s">
        <v>3</v>
      </c>
      <c r="C64" s="85">
        <v>11493</v>
      </c>
      <c r="D64" s="85">
        <v>1554</v>
      </c>
      <c r="E64" s="85">
        <v>4963</v>
      </c>
      <c r="F64" s="85">
        <v>70</v>
      </c>
      <c r="G64" s="85">
        <f>E64+F64</f>
        <v>5033</v>
      </c>
      <c r="H64" s="85"/>
      <c r="I64" s="85"/>
      <c r="J64" s="120"/>
      <c r="K64" s="39"/>
    </row>
    <row r="65" spans="2:11" ht="17.25" customHeight="1">
      <c r="B65" s="49" t="s">
        <v>4</v>
      </c>
      <c r="C65" s="82">
        <v>2814</v>
      </c>
      <c r="D65" s="82">
        <v>398</v>
      </c>
      <c r="E65" s="82">
        <v>1209.1</v>
      </c>
      <c r="F65" s="82">
        <v>122.8</v>
      </c>
      <c r="G65" s="82">
        <f t="shared" si="1"/>
        <v>1331.8999999999999</v>
      </c>
      <c r="H65" s="82"/>
      <c r="I65" s="82"/>
      <c r="J65" s="120"/>
      <c r="K65" s="39"/>
    </row>
    <row r="66" spans="2:11" ht="17.25" customHeight="1">
      <c r="B66" s="19" t="s">
        <v>5</v>
      </c>
      <c r="C66" s="83">
        <v>27774.5</v>
      </c>
      <c r="D66" s="83">
        <v>3140.8</v>
      </c>
      <c r="E66" s="83">
        <v>13265.6</v>
      </c>
      <c r="F66" s="195">
        <v>1561.4</v>
      </c>
      <c r="G66" s="83">
        <f t="shared" si="1"/>
        <v>14827</v>
      </c>
      <c r="H66" s="83"/>
      <c r="I66" s="83"/>
      <c r="J66" s="120"/>
      <c r="K66" s="39"/>
    </row>
    <row r="67" spans="2:11" ht="23.25" customHeight="1">
      <c r="B67" s="123" t="s">
        <v>92</v>
      </c>
      <c r="C67" s="86">
        <f>C69+C68</f>
        <v>887.1999999999999</v>
      </c>
      <c r="D67" s="86">
        <f>D69+D68</f>
        <v>0</v>
      </c>
      <c r="E67" s="86">
        <f>E69+E68</f>
        <v>887.1999999999999</v>
      </c>
      <c r="F67" s="86">
        <f>F69+F68</f>
        <v>0</v>
      </c>
      <c r="G67" s="86">
        <f>G69+G68</f>
        <v>887.1999999999999</v>
      </c>
      <c r="H67" s="86"/>
      <c r="I67" s="86"/>
      <c r="J67" s="39"/>
      <c r="K67" s="122"/>
    </row>
    <row r="68" spans="2:11" ht="17.25" customHeight="1">
      <c r="B68" s="64" t="s">
        <v>13</v>
      </c>
      <c r="C68" s="81">
        <v>709.8</v>
      </c>
      <c r="D68" s="81">
        <v>0</v>
      </c>
      <c r="E68" s="81">
        <v>709.8</v>
      </c>
      <c r="F68" s="81">
        <v>0</v>
      </c>
      <c r="G68" s="81">
        <f>E68+F68</f>
        <v>709.8</v>
      </c>
      <c r="H68" s="81"/>
      <c r="I68" s="81"/>
      <c r="J68" s="39"/>
      <c r="K68" s="122"/>
    </row>
    <row r="69" spans="2:11" ht="17.25" customHeight="1">
      <c r="B69" s="50" t="s">
        <v>4</v>
      </c>
      <c r="C69" s="82">
        <v>177.4</v>
      </c>
      <c r="D69" s="82">
        <v>0</v>
      </c>
      <c r="E69" s="82">
        <v>177.4</v>
      </c>
      <c r="F69" s="82">
        <v>0</v>
      </c>
      <c r="G69" s="82">
        <f>E69+F69</f>
        <v>177.4</v>
      </c>
      <c r="H69" s="82"/>
      <c r="I69" s="82"/>
      <c r="J69" s="39"/>
      <c r="K69" s="122"/>
    </row>
    <row r="70" spans="2:11" ht="17.25" customHeight="1">
      <c r="B70" s="123" t="s">
        <v>93</v>
      </c>
      <c r="C70" s="86">
        <f>C71+C72</f>
        <v>150115.6</v>
      </c>
      <c r="D70" s="86">
        <f>D71+D72</f>
        <v>0</v>
      </c>
      <c r="E70" s="86">
        <f>E71+E72</f>
        <v>134025.1</v>
      </c>
      <c r="F70" s="86">
        <f>F71+F72</f>
        <v>0</v>
      </c>
      <c r="G70" s="86">
        <f>G71+G72</f>
        <v>134025.1</v>
      </c>
      <c r="H70" s="86"/>
      <c r="I70" s="86"/>
      <c r="J70" s="39"/>
      <c r="K70" s="122"/>
    </row>
    <row r="71" spans="2:11" ht="17.25" customHeight="1">
      <c r="B71" s="57" t="s">
        <v>3</v>
      </c>
      <c r="C71" s="85">
        <v>137177</v>
      </c>
      <c r="D71" s="85">
        <v>0</v>
      </c>
      <c r="E71" s="85">
        <v>125536.5</v>
      </c>
      <c r="F71" s="85">
        <v>0</v>
      </c>
      <c r="G71" s="85">
        <f>E71+F71</f>
        <v>125536.5</v>
      </c>
      <c r="H71" s="85"/>
      <c r="I71" s="85"/>
      <c r="J71" s="39"/>
      <c r="K71" s="122"/>
    </row>
    <row r="72" spans="2:11" ht="17.25" customHeight="1">
      <c r="B72" s="50" t="s">
        <v>4</v>
      </c>
      <c r="C72" s="82">
        <v>12938.6</v>
      </c>
      <c r="D72" s="82">
        <v>0</v>
      </c>
      <c r="E72" s="82">
        <v>8488.6</v>
      </c>
      <c r="F72" s="82">
        <v>0</v>
      </c>
      <c r="G72" s="82">
        <f>E72+F72</f>
        <v>8488.6</v>
      </c>
      <c r="H72" s="82"/>
      <c r="I72" s="82"/>
      <c r="J72" s="39"/>
      <c r="K72" s="122"/>
    </row>
    <row r="73" spans="2:11" ht="35.25" customHeight="1">
      <c r="B73" s="124" t="s">
        <v>94</v>
      </c>
      <c r="C73" s="86">
        <f>C74+C75</f>
        <v>15795.9</v>
      </c>
      <c r="D73" s="86">
        <f>D74+D75</f>
        <v>0</v>
      </c>
      <c r="E73" s="86">
        <f>E74+E75</f>
        <v>15795.9</v>
      </c>
      <c r="F73" s="86">
        <f>F74+F75</f>
        <v>0</v>
      </c>
      <c r="G73" s="86">
        <f>G74+G75</f>
        <v>15795.9</v>
      </c>
      <c r="H73" s="86"/>
      <c r="I73" s="86"/>
      <c r="J73" s="39"/>
      <c r="K73" s="122"/>
    </row>
    <row r="74" spans="2:11" ht="17.25" customHeight="1">
      <c r="B74" s="63" t="s">
        <v>13</v>
      </c>
      <c r="C74" s="81">
        <v>15006.1</v>
      </c>
      <c r="D74" s="81">
        <v>0</v>
      </c>
      <c r="E74" s="81">
        <v>15006.1</v>
      </c>
      <c r="F74" s="81">
        <v>0</v>
      </c>
      <c r="G74" s="81">
        <f>E74+F74</f>
        <v>15006.1</v>
      </c>
      <c r="H74" s="81"/>
      <c r="I74" s="81"/>
      <c r="J74" s="39"/>
      <c r="K74" s="122"/>
    </row>
    <row r="75" spans="2:11" ht="17.25" customHeight="1">
      <c r="B75" s="50" t="s">
        <v>4</v>
      </c>
      <c r="C75" s="82">
        <v>789.8</v>
      </c>
      <c r="D75" s="82">
        <v>0</v>
      </c>
      <c r="E75" s="82">
        <v>789.8</v>
      </c>
      <c r="F75" s="82">
        <v>0</v>
      </c>
      <c r="G75" s="82">
        <f>E75+F75</f>
        <v>789.8</v>
      </c>
      <c r="H75" s="82"/>
      <c r="I75" s="82"/>
      <c r="J75" s="39"/>
      <c r="K75" s="122"/>
    </row>
    <row r="76" spans="2:11" ht="23.25" customHeight="1">
      <c r="B76" s="125" t="s">
        <v>95</v>
      </c>
      <c r="C76" s="86">
        <f>C77+C78</f>
        <v>3200</v>
      </c>
      <c r="D76" s="86">
        <f>D77+D78</f>
        <v>0</v>
      </c>
      <c r="E76" s="86">
        <f>E77+E78</f>
        <v>3200</v>
      </c>
      <c r="F76" s="86">
        <f>F77+F78</f>
        <v>0</v>
      </c>
      <c r="G76" s="86">
        <f>G77+G78</f>
        <v>3200</v>
      </c>
      <c r="H76" s="86"/>
      <c r="I76" s="86"/>
      <c r="J76" s="39"/>
      <c r="K76" s="122"/>
    </row>
    <row r="77" spans="2:11" ht="17.25" customHeight="1">
      <c r="B77" s="57" t="s">
        <v>3</v>
      </c>
      <c r="C77" s="85">
        <v>2880</v>
      </c>
      <c r="D77" s="85">
        <v>0</v>
      </c>
      <c r="E77" s="85">
        <v>2880</v>
      </c>
      <c r="F77" s="85">
        <v>0</v>
      </c>
      <c r="G77" s="85">
        <f>E77+F77</f>
        <v>2880</v>
      </c>
      <c r="H77" s="85"/>
      <c r="I77" s="85"/>
      <c r="J77" s="39"/>
      <c r="K77" s="122"/>
    </row>
    <row r="78" spans="2:11" ht="17.25" customHeight="1">
      <c r="B78" s="50" t="s">
        <v>4</v>
      </c>
      <c r="C78" s="82">
        <v>320</v>
      </c>
      <c r="D78" s="82">
        <v>0</v>
      </c>
      <c r="E78" s="82">
        <v>320</v>
      </c>
      <c r="F78" s="82">
        <v>0</v>
      </c>
      <c r="G78" s="82">
        <f>E78+F78</f>
        <v>320</v>
      </c>
      <c r="H78" s="82"/>
      <c r="I78" s="82"/>
      <c r="J78" s="39"/>
      <c r="K78" s="122"/>
    </row>
    <row r="79" spans="2:11" ht="25.5" customHeight="1">
      <c r="B79" s="125" t="s">
        <v>96</v>
      </c>
      <c r="C79" s="86">
        <f>C80+C81</f>
        <v>4272.6</v>
      </c>
      <c r="D79" s="86">
        <f>D80+D81</f>
        <v>0</v>
      </c>
      <c r="E79" s="86">
        <f>E80+E81</f>
        <v>4250.1</v>
      </c>
      <c r="F79" s="86">
        <f>F80+F81</f>
        <v>0</v>
      </c>
      <c r="G79" s="86">
        <f>G80+G81</f>
        <v>4250.1</v>
      </c>
      <c r="H79" s="86"/>
      <c r="I79" s="86"/>
      <c r="J79" s="39"/>
      <c r="K79" s="122"/>
    </row>
    <row r="80" spans="2:11" ht="17.25" customHeight="1">
      <c r="B80" s="57" t="s">
        <v>3</v>
      </c>
      <c r="C80" s="85">
        <v>3418.1</v>
      </c>
      <c r="D80" s="85">
        <v>0</v>
      </c>
      <c r="E80" s="85">
        <v>3418.1</v>
      </c>
      <c r="F80" s="85">
        <v>0</v>
      </c>
      <c r="G80" s="85">
        <f>E80+F80</f>
        <v>3418.1</v>
      </c>
      <c r="H80" s="85"/>
      <c r="I80" s="85"/>
      <c r="J80" s="39"/>
      <c r="K80" s="122"/>
    </row>
    <row r="81" spans="2:11" ht="17.25" customHeight="1">
      <c r="B81" s="50" t="s">
        <v>4</v>
      </c>
      <c r="C81" s="82">
        <v>854.5</v>
      </c>
      <c r="D81" s="82">
        <v>0</v>
      </c>
      <c r="E81" s="82">
        <v>832</v>
      </c>
      <c r="F81" s="82">
        <v>0</v>
      </c>
      <c r="G81" s="82">
        <f>E81+F81</f>
        <v>832</v>
      </c>
      <c r="H81" s="82"/>
      <c r="I81" s="82"/>
      <c r="J81" s="39"/>
      <c r="K81" s="122"/>
    </row>
    <row r="82" spans="2:11" ht="26.25" customHeight="1">
      <c r="B82" s="123" t="s">
        <v>97</v>
      </c>
      <c r="C82" s="86">
        <f>C84+C83</f>
        <v>440</v>
      </c>
      <c r="D82" s="86">
        <f>D84+D83</f>
        <v>0</v>
      </c>
      <c r="E82" s="86">
        <f>E84+E83</f>
        <v>440</v>
      </c>
      <c r="F82" s="86">
        <f>F84+F83</f>
        <v>0</v>
      </c>
      <c r="G82" s="86">
        <f>G84+G83</f>
        <v>440</v>
      </c>
      <c r="H82" s="86"/>
      <c r="I82" s="86"/>
      <c r="J82" s="39"/>
      <c r="K82" s="122"/>
    </row>
    <row r="83" spans="2:11" ht="17.25" customHeight="1">
      <c r="B83" s="63" t="s">
        <v>13</v>
      </c>
      <c r="C83" s="81">
        <v>352</v>
      </c>
      <c r="D83" s="81">
        <v>0</v>
      </c>
      <c r="E83" s="81">
        <v>352</v>
      </c>
      <c r="F83" s="81">
        <v>0</v>
      </c>
      <c r="G83" s="81">
        <f>E83+F83</f>
        <v>352</v>
      </c>
      <c r="H83" s="81"/>
      <c r="I83" s="81"/>
      <c r="J83" s="39"/>
      <c r="K83" s="122"/>
    </row>
    <row r="84" spans="2:11" ht="17.25" customHeight="1">
      <c r="B84" s="50" t="s">
        <v>4</v>
      </c>
      <c r="C84" s="82">
        <v>88</v>
      </c>
      <c r="D84" s="82">
        <v>0</v>
      </c>
      <c r="E84" s="82">
        <v>88</v>
      </c>
      <c r="F84" s="82">
        <v>0</v>
      </c>
      <c r="G84" s="82">
        <f>E84+F84</f>
        <v>88</v>
      </c>
      <c r="H84" s="82"/>
      <c r="I84" s="82"/>
      <c r="J84" s="39"/>
      <c r="K84" s="122"/>
    </row>
    <row r="85" spans="1:11" s="46" customFormat="1" ht="36" customHeight="1">
      <c r="A85" s="22"/>
      <c r="B85" s="123" t="s">
        <v>98</v>
      </c>
      <c r="C85" s="86">
        <f>C87+C86</f>
        <v>1420</v>
      </c>
      <c r="D85" s="86">
        <f>D87+D86</f>
        <v>0</v>
      </c>
      <c r="E85" s="86">
        <f>E87+E86</f>
        <v>1420</v>
      </c>
      <c r="F85" s="86">
        <f>F87+F86</f>
        <v>0</v>
      </c>
      <c r="G85" s="86">
        <f>G87+G86</f>
        <v>1420</v>
      </c>
      <c r="H85" s="86"/>
      <c r="I85" s="86"/>
      <c r="J85" s="52"/>
      <c r="K85" s="40"/>
    </row>
    <row r="86" spans="1:11" s="28" customFormat="1" ht="18.75" customHeight="1">
      <c r="A86" s="27"/>
      <c r="B86" s="64" t="s">
        <v>13</v>
      </c>
      <c r="C86" s="81">
        <v>1136</v>
      </c>
      <c r="D86" s="81">
        <v>0</v>
      </c>
      <c r="E86" s="81">
        <v>1136</v>
      </c>
      <c r="F86" s="81">
        <v>0</v>
      </c>
      <c r="G86" s="81">
        <f>E86+F86</f>
        <v>1136</v>
      </c>
      <c r="H86" s="81"/>
      <c r="I86" s="81"/>
      <c r="J86" s="77"/>
      <c r="K86" s="77"/>
    </row>
    <row r="87" spans="1:11" s="23" customFormat="1" ht="17.25" customHeight="1">
      <c r="A87" s="22"/>
      <c r="B87" s="50" t="s">
        <v>4</v>
      </c>
      <c r="C87" s="82">
        <v>284</v>
      </c>
      <c r="D87" s="82">
        <v>0</v>
      </c>
      <c r="E87" s="82">
        <v>284</v>
      </c>
      <c r="F87" s="82">
        <v>0</v>
      </c>
      <c r="G87" s="82">
        <f>E87+F87</f>
        <v>284</v>
      </c>
      <c r="H87" s="82"/>
      <c r="I87" s="82"/>
      <c r="J87" s="52"/>
      <c r="K87" s="52"/>
    </row>
    <row r="88" spans="1:11" s="46" customFormat="1" ht="34.5" customHeight="1">
      <c r="A88" s="22"/>
      <c r="B88" s="123" t="s">
        <v>99</v>
      </c>
      <c r="C88" s="86">
        <f>C90+C89</f>
        <v>4303.3</v>
      </c>
      <c r="D88" s="86">
        <f>D90+D89</f>
        <v>0</v>
      </c>
      <c r="E88" s="86">
        <f>E90+E89</f>
        <v>4303.3</v>
      </c>
      <c r="F88" s="86">
        <f>F90+F89</f>
        <v>0</v>
      </c>
      <c r="G88" s="86">
        <f>G90+G89</f>
        <v>4303.3</v>
      </c>
      <c r="H88" s="86"/>
      <c r="I88" s="86"/>
      <c r="J88" s="52"/>
      <c r="K88" s="52"/>
    </row>
    <row r="89" spans="1:11" s="28" customFormat="1" ht="15" customHeight="1">
      <c r="A89" s="27"/>
      <c r="B89" s="64" t="s">
        <v>13</v>
      </c>
      <c r="C89" s="81">
        <v>3442.7</v>
      </c>
      <c r="D89" s="81">
        <v>0</v>
      </c>
      <c r="E89" s="81">
        <v>3442.7</v>
      </c>
      <c r="F89" s="81">
        <v>0</v>
      </c>
      <c r="G89" s="81">
        <f>E89+F89</f>
        <v>3442.7</v>
      </c>
      <c r="H89" s="81"/>
      <c r="I89" s="81"/>
      <c r="J89" s="77"/>
      <c r="K89" s="77"/>
    </row>
    <row r="90" spans="1:11" s="28" customFormat="1" ht="15.75" customHeight="1">
      <c r="A90" s="27"/>
      <c r="B90" s="50" t="s">
        <v>4</v>
      </c>
      <c r="C90" s="82">
        <v>860.6</v>
      </c>
      <c r="D90" s="82">
        <v>0</v>
      </c>
      <c r="E90" s="82">
        <v>860.6</v>
      </c>
      <c r="F90" s="82">
        <v>0</v>
      </c>
      <c r="G90" s="82">
        <f>E90+F90</f>
        <v>860.6</v>
      </c>
      <c r="H90" s="82"/>
      <c r="I90" s="82"/>
      <c r="J90" s="52"/>
      <c r="K90" s="52"/>
    </row>
    <row r="91" spans="1:11" s="46" customFormat="1" ht="35.25" customHeight="1">
      <c r="A91" s="22"/>
      <c r="B91" s="123" t="s">
        <v>144</v>
      </c>
      <c r="C91" s="86">
        <f>C93+C92</f>
        <v>113.60000000000001</v>
      </c>
      <c r="D91" s="86">
        <f>D93+D92</f>
        <v>0</v>
      </c>
      <c r="E91" s="86">
        <f>E93+E92</f>
        <v>113.60000000000001</v>
      </c>
      <c r="F91" s="86">
        <f>F93+F92</f>
        <v>0</v>
      </c>
      <c r="G91" s="86">
        <f>G93+G92</f>
        <v>113.60000000000001</v>
      </c>
      <c r="H91" s="86"/>
      <c r="I91" s="86"/>
      <c r="J91" s="52"/>
      <c r="K91" s="52"/>
    </row>
    <row r="92" spans="1:11" s="46" customFormat="1" ht="15" customHeight="1">
      <c r="A92" s="22"/>
      <c r="B92" s="63" t="s">
        <v>13</v>
      </c>
      <c r="C92" s="81">
        <v>90.9</v>
      </c>
      <c r="D92" s="81">
        <v>0</v>
      </c>
      <c r="E92" s="81">
        <v>90.9</v>
      </c>
      <c r="F92" s="81">
        <v>0</v>
      </c>
      <c r="G92" s="81">
        <f>E92+F92</f>
        <v>90.9</v>
      </c>
      <c r="H92" s="81"/>
      <c r="I92" s="81"/>
      <c r="J92" s="77"/>
      <c r="K92" s="77"/>
    </row>
    <row r="93" spans="1:11" s="23" customFormat="1" ht="14.25" customHeight="1">
      <c r="A93" s="22"/>
      <c r="B93" s="50" t="s">
        <v>4</v>
      </c>
      <c r="C93" s="82">
        <v>22.7</v>
      </c>
      <c r="D93" s="82">
        <v>0</v>
      </c>
      <c r="E93" s="82">
        <v>22.7</v>
      </c>
      <c r="F93" s="82">
        <v>0</v>
      </c>
      <c r="G93" s="82">
        <f>E93+F93</f>
        <v>22.7</v>
      </c>
      <c r="H93" s="82"/>
      <c r="I93" s="82"/>
      <c r="J93" s="52"/>
      <c r="K93" s="52"/>
    </row>
    <row r="94" spans="1:11" s="46" customFormat="1" ht="24" customHeight="1">
      <c r="A94" s="22"/>
      <c r="B94" s="123" t="s">
        <v>100</v>
      </c>
      <c r="C94" s="86">
        <f>C96+C95</f>
        <v>152.4</v>
      </c>
      <c r="D94" s="86">
        <f>D96+D95</f>
        <v>0</v>
      </c>
      <c r="E94" s="86">
        <f>E96+E95</f>
        <v>152.4</v>
      </c>
      <c r="F94" s="86">
        <f>F96+F95</f>
        <v>0</v>
      </c>
      <c r="G94" s="86">
        <f>G96+G95</f>
        <v>152.4</v>
      </c>
      <c r="H94" s="86"/>
      <c r="I94" s="86"/>
      <c r="J94" s="52"/>
      <c r="K94" s="52"/>
    </row>
    <row r="95" spans="1:11" s="23" customFormat="1" ht="13.5" customHeight="1">
      <c r="A95" s="22"/>
      <c r="B95" s="63" t="s">
        <v>13</v>
      </c>
      <c r="C95" s="81">
        <v>121.9</v>
      </c>
      <c r="D95" s="81">
        <v>0</v>
      </c>
      <c r="E95" s="81">
        <v>121.9</v>
      </c>
      <c r="F95" s="81">
        <v>0</v>
      </c>
      <c r="G95" s="81">
        <f>E95+F95</f>
        <v>121.9</v>
      </c>
      <c r="H95" s="81"/>
      <c r="I95" s="81"/>
      <c r="J95" s="77"/>
      <c r="K95" s="77"/>
    </row>
    <row r="96" spans="1:11" s="23" customFormat="1" ht="14.25" customHeight="1">
      <c r="A96" s="22"/>
      <c r="B96" s="50" t="s">
        <v>4</v>
      </c>
      <c r="C96" s="82">
        <v>30.5</v>
      </c>
      <c r="D96" s="82">
        <v>0</v>
      </c>
      <c r="E96" s="82">
        <v>30.5</v>
      </c>
      <c r="F96" s="82">
        <v>0</v>
      </c>
      <c r="G96" s="82">
        <f>E96+F96</f>
        <v>30.5</v>
      </c>
      <c r="H96" s="82"/>
      <c r="I96" s="82"/>
      <c r="J96" s="52"/>
      <c r="K96" s="52"/>
    </row>
    <row r="97" spans="1:11" s="46" customFormat="1" ht="25.5" customHeight="1">
      <c r="A97" s="22"/>
      <c r="B97" s="123" t="s">
        <v>101</v>
      </c>
      <c r="C97" s="86">
        <f>C99+C98</f>
        <v>40</v>
      </c>
      <c r="D97" s="86">
        <f>D99+D98</f>
        <v>0</v>
      </c>
      <c r="E97" s="86">
        <f>E99+E98</f>
        <v>40</v>
      </c>
      <c r="F97" s="86">
        <f>F99+F98</f>
        <v>0</v>
      </c>
      <c r="G97" s="86">
        <f>G99+G98</f>
        <v>40</v>
      </c>
      <c r="H97" s="86"/>
      <c r="I97" s="86"/>
      <c r="J97" s="52"/>
      <c r="K97" s="52"/>
    </row>
    <row r="98" spans="1:11" s="28" customFormat="1" ht="12.75" customHeight="1">
      <c r="A98" s="27"/>
      <c r="B98" s="63" t="s">
        <v>13</v>
      </c>
      <c r="C98" s="81">
        <v>32</v>
      </c>
      <c r="D98" s="81">
        <v>0</v>
      </c>
      <c r="E98" s="81">
        <v>32</v>
      </c>
      <c r="F98" s="81">
        <v>0</v>
      </c>
      <c r="G98" s="81">
        <f>E98+F98</f>
        <v>32</v>
      </c>
      <c r="H98" s="81"/>
      <c r="I98" s="81"/>
      <c r="J98" s="78"/>
      <c r="K98" s="78"/>
    </row>
    <row r="99" spans="1:11" s="23" customFormat="1" ht="14.25" customHeight="1">
      <c r="A99" s="22"/>
      <c r="B99" s="50" t="s">
        <v>4</v>
      </c>
      <c r="C99" s="82">
        <v>8</v>
      </c>
      <c r="D99" s="82">
        <v>0</v>
      </c>
      <c r="E99" s="82">
        <v>8</v>
      </c>
      <c r="F99" s="82">
        <v>0</v>
      </c>
      <c r="G99" s="82">
        <f>E99+F99</f>
        <v>8</v>
      </c>
      <c r="H99" s="82"/>
      <c r="I99" s="82"/>
      <c r="J99" s="52"/>
      <c r="K99" s="52"/>
    </row>
    <row r="100" spans="1:11" s="46" customFormat="1" ht="34.5" customHeight="1">
      <c r="A100" s="22"/>
      <c r="B100" s="123" t="s">
        <v>102</v>
      </c>
      <c r="C100" s="86">
        <f>C102+C101</f>
        <v>407.9</v>
      </c>
      <c r="D100" s="86">
        <f>D102+D101</f>
        <v>0</v>
      </c>
      <c r="E100" s="86">
        <f>E102+E101</f>
        <v>407.9</v>
      </c>
      <c r="F100" s="86">
        <f>F102+F101</f>
        <v>0</v>
      </c>
      <c r="G100" s="86">
        <f>G102+G101</f>
        <v>407.9</v>
      </c>
      <c r="H100" s="86"/>
      <c r="I100" s="86"/>
      <c r="J100" s="52"/>
      <c r="K100" s="52"/>
    </row>
    <row r="101" spans="1:11" s="28" customFormat="1" ht="14.25" customHeight="1">
      <c r="A101" s="27"/>
      <c r="B101" s="63" t="s">
        <v>13</v>
      </c>
      <c r="C101" s="81">
        <v>326.3</v>
      </c>
      <c r="D101" s="81">
        <v>0</v>
      </c>
      <c r="E101" s="81">
        <v>326.3</v>
      </c>
      <c r="F101" s="81">
        <v>0</v>
      </c>
      <c r="G101" s="81">
        <f>E101+F101</f>
        <v>326.3</v>
      </c>
      <c r="H101" s="81"/>
      <c r="I101" s="81"/>
      <c r="J101" s="77"/>
      <c r="K101" s="77"/>
    </row>
    <row r="102" spans="1:11" s="23" customFormat="1" ht="14.25" customHeight="1">
      <c r="A102" s="22"/>
      <c r="B102" s="50" t="s">
        <v>4</v>
      </c>
      <c r="C102" s="82">
        <v>81.6</v>
      </c>
      <c r="D102" s="82">
        <v>0</v>
      </c>
      <c r="E102" s="82">
        <v>81.6</v>
      </c>
      <c r="F102" s="82">
        <v>0</v>
      </c>
      <c r="G102" s="82">
        <f>E102+F102</f>
        <v>81.6</v>
      </c>
      <c r="H102" s="82"/>
      <c r="I102" s="82"/>
      <c r="J102" s="52"/>
      <c r="K102" s="52"/>
    </row>
    <row r="103" spans="1:11" s="23" customFormat="1" ht="36" customHeight="1">
      <c r="A103" s="22"/>
      <c r="B103" s="123" t="s">
        <v>103</v>
      </c>
      <c r="C103" s="86">
        <f>C105+C104</f>
        <v>157</v>
      </c>
      <c r="D103" s="86">
        <f>D105+D104</f>
        <v>0</v>
      </c>
      <c r="E103" s="86">
        <f>E105+E104</f>
        <v>157</v>
      </c>
      <c r="F103" s="86">
        <f>F105+F104</f>
        <v>0</v>
      </c>
      <c r="G103" s="86">
        <f>G105+G104</f>
        <v>157</v>
      </c>
      <c r="H103" s="86"/>
      <c r="I103" s="86"/>
      <c r="J103" s="52"/>
      <c r="K103" s="52"/>
    </row>
    <row r="104" spans="1:11" s="23" customFormat="1" ht="14.25" customHeight="1">
      <c r="A104" s="22"/>
      <c r="B104" s="63" t="s">
        <v>13</v>
      </c>
      <c r="C104" s="81">
        <v>125.6</v>
      </c>
      <c r="D104" s="81">
        <v>0</v>
      </c>
      <c r="E104" s="81">
        <v>125.6</v>
      </c>
      <c r="F104" s="81">
        <v>0</v>
      </c>
      <c r="G104" s="81">
        <f>E104+F104</f>
        <v>125.6</v>
      </c>
      <c r="H104" s="81"/>
      <c r="I104" s="81"/>
      <c r="J104" s="52"/>
      <c r="K104" s="52"/>
    </row>
    <row r="105" spans="1:11" s="23" customFormat="1" ht="14.25" customHeight="1">
      <c r="A105" s="22"/>
      <c r="B105" s="50" t="s">
        <v>4</v>
      </c>
      <c r="C105" s="82">
        <v>31.4</v>
      </c>
      <c r="D105" s="82">
        <v>0</v>
      </c>
      <c r="E105" s="82">
        <v>31.4</v>
      </c>
      <c r="F105" s="82">
        <v>0</v>
      </c>
      <c r="G105" s="82">
        <f>E105+F105</f>
        <v>31.4</v>
      </c>
      <c r="H105" s="82"/>
      <c r="I105" s="82"/>
      <c r="J105" s="52"/>
      <c r="K105" s="52"/>
    </row>
    <row r="106" spans="1:11" s="23" customFormat="1" ht="25.5" customHeight="1">
      <c r="A106" s="22"/>
      <c r="B106" s="123" t="s">
        <v>104</v>
      </c>
      <c r="C106" s="86">
        <f>C108+C107</f>
        <v>57.4</v>
      </c>
      <c r="D106" s="86">
        <f>D108+D107</f>
        <v>0</v>
      </c>
      <c r="E106" s="86">
        <f>E108+E107</f>
        <v>57.4</v>
      </c>
      <c r="F106" s="86">
        <f>F108+F107</f>
        <v>0</v>
      </c>
      <c r="G106" s="86">
        <f>G108+G107</f>
        <v>57.4</v>
      </c>
      <c r="H106" s="86"/>
      <c r="I106" s="86"/>
      <c r="J106" s="52"/>
      <c r="K106" s="52"/>
    </row>
    <row r="107" spans="1:11" s="23" customFormat="1" ht="14.25" customHeight="1">
      <c r="A107" s="22"/>
      <c r="B107" s="63" t="s">
        <v>13</v>
      </c>
      <c r="C107" s="81">
        <v>45.9</v>
      </c>
      <c r="D107" s="81">
        <v>0</v>
      </c>
      <c r="E107" s="81">
        <v>45.9</v>
      </c>
      <c r="F107" s="81">
        <v>0</v>
      </c>
      <c r="G107" s="81">
        <f>E107+F107</f>
        <v>45.9</v>
      </c>
      <c r="H107" s="81"/>
      <c r="I107" s="81"/>
      <c r="J107" s="52"/>
      <c r="K107" s="52"/>
    </row>
    <row r="108" spans="1:11" s="23" customFormat="1" ht="14.25" customHeight="1">
      <c r="A108" s="22"/>
      <c r="B108" s="50" t="s">
        <v>4</v>
      </c>
      <c r="C108" s="82">
        <v>11.5</v>
      </c>
      <c r="D108" s="82">
        <v>0</v>
      </c>
      <c r="E108" s="82">
        <v>11.5</v>
      </c>
      <c r="F108" s="82">
        <v>0</v>
      </c>
      <c r="G108" s="82">
        <f>E108+F108</f>
        <v>11.5</v>
      </c>
      <c r="H108" s="82"/>
      <c r="I108" s="82"/>
      <c r="J108" s="52"/>
      <c r="K108" s="52"/>
    </row>
    <row r="109" spans="1:11" s="23" customFormat="1" ht="24.75" customHeight="1">
      <c r="A109" s="22"/>
      <c r="B109" s="123" t="s">
        <v>105</v>
      </c>
      <c r="C109" s="86">
        <f>C111+C110</f>
        <v>439.8</v>
      </c>
      <c r="D109" s="86">
        <f>D111+D110</f>
        <v>0</v>
      </c>
      <c r="E109" s="86">
        <f>E111+E110</f>
        <v>439.8</v>
      </c>
      <c r="F109" s="86">
        <f>F111+F110</f>
        <v>0</v>
      </c>
      <c r="G109" s="86">
        <f>G111+G110</f>
        <v>439.8</v>
      </c>
      <c r="H109" s="86"/>
      <c r="I109" s="86"/>
      <c r="J109" s="52"/>
      <c r="K109" s="52"/>
    </row>
    <row r="110" spans="1:11" s="23" customFormat="1" ht="14.25" customHeight="1">
      <c r="A110" s="22"/>
      <c r="B110" s="63" t="s">
        <v>13</v>
      </c>
      <c r="C110" s="81">
        <v>351.8</v>
      </c>
      <c r="D110" s="81">
        <v>0</v>
      </c>
      <c r="E110" s="81">
        <v>351.8</v>
      </c>
      <c r="F110" s="81">
        <v>0</v>
      </c>
      <c r="G110" s="81">
        <f>E110+F110</f>
        <v>351.8</v>
      </c>
      <c r="H110" s="81"/>
      <c r="I110" s="81"/>
      <c r="J110" s="52"/>
      <c r="K110" s="52"/>
    </row>
    <row r="111" spans="1:11" s="23" customFormat="1" ht="14.25" customHeight="1">
      <c r="A111" s="22"/>
      <c r="B111" s="50" t="s">
        <v>4</v>
      </c>
      <c r="C111" s="82">
        <v>88</v>
      </c>
      <c r="D111" s="82">
        <v>0</v>
      </c>
      <c r="E111" s="82">
        <v>88</v>
      </c>
      <c r="F111" s="82">
        <v>0</v>
      </c>
      <c r="G111" s="82">
        <f>E111+F111</f>
        <v>88</v>
      </c>
      <c r="H111" s="82"/>
      <c r="I111" s="82"/>
      <c r="J111" s="52"/>
      <c r="K111" s="52"/>
    </row>
    <row r="112" spans="1:11" s="46" customFormat="1" ht="24.75" customHeight="1">
      <c r="A112" s="22"/>
      <c r="B112" s="123" t="s">
        <v>106</v>
      </c>
      <c r="C112" s="86">
        <f>C114+C113</f>
        <v>116.5</v>
      </c>
      <c r="D112" s="86">
        <f>D114+D113</f>
        <v>0</v>
      </c>
      <c r="E112" s="86">
        <f>E114+E113</f>
        <v>116.5</v>
      </c>
      <c r="F112" s="86">
        <f>F114+F113</f>
        <v>0</v>
      </c>
      <c r="G112" s="86">
        <f>G114+G113</f>
        <v>116.5</v>
      </c>
      <c r="H112" s="86"/>
      <c r="I112" s="86"/>
      <c r="J112" s="52"/>
      <c r="K112" s="52"/>
    </row>
    <row r="113" spans="1:11" s="23" customFormat="1" ht="14.25" customHeight="1">
      <c r="A113" s="22"/>
      <c r="B113" s="63" t="s">
        <v>13</v>
      </c>
      <c r="C113" s="81">
        <v>85.8</v>
      </c>
      <c r="D113" s="81">
        <v>0</v>
      </c>
      <c r="E113" s="81">
        <v>85.8</v>
      </c>
      <c r="F113" s="81">
        <v>0</v>
      </c>
      <c r="G113" s="81">
        <f>E113+F113</f>
        <v>85.8</v>
      </c>
      <c r="H113" s="81"/>
      <c r="I113" s="81"/>
      <c r="J113" s="77"/>
      <c r="K113" s="77"/>
    </row>
    <row r="114" spans="1:11" s="23" customFormat="1" ht="15" customHeight="1">
      <c r="A114" s="22"/>
      <c r="B114" s="50" t="s">
        <v>4</v>
      </c>
      <c r="C114" s="82">
        <v>30.7</v>
      </c>
      <c r="D114" s="82">
        <v>0</v>
      </c>
      <c r="E114" s="82">
        <v>30.7</v>
      </c>
      <c r="F114" s="82">
        <v>0</v>
      </c>
      <c r="G114" s="82">
        <f>E114+F114</f>
        <v>30.7</v>
      </c>
      <c r="H114" s="82"/>
      <c r="I114" s="82"/>
      <c r="J114" s="52"/>
      <c r="K114" s="52"/>
    </row>
    <row r="115" spans="1:11" s="46" customFormat="1" ht="24" customHeight="1">
      <c r="A115" s="22"/>
      <c r="B115" s="123" t="s">
        <v>107</v>
      </c>
      <c r="C115" s="86">
        <f>C117+C116</f>
        <v>341.79999999999995</v>
      </c>
      <c r="D115" s="86">
        <f>D117+D116</f>
        <v>0</v>
      </c>
      <c r="E115" s="86">
        <f>E117+E116</f>
        <v>341.79999999999995</v>
      </c>
      <c r="F115" s="86">
        <f>F117+F116</f>
        <v>0</v>
      </c>
      <c r="G115" s="86">
        <f>G117+G116</f>
        <v>341.79999999999995</v>
      </c>
      <c r="H115" s="86"/>
      <c r="I115" s="86"/>
      <c r="J115" s="52"/>
      <c r="K115" s="52"/>
    </row>
    <row r="116" spans="1:11" s="23" customFormat="1" ht="12.75" customHeight="1">
      <c r="A116" s="22"/>
      <c r="B116" s="63" t="s">
        <v>13</v>
      </c>
      <c r="C116" s="81">
        <v>263.2</v>
      </c>
      <c r="D116" s="81">
        <v>0</v>
      </c>
      <c r="E116" s="81">
        <v>263.2</v>
      </c>
      <c r="F116" s="81">
        <v>0</v>
      </c>
      <c r="G116" s="81">
        <f>E116+F116</f>
        <v>263.2</v>
      </c>
      <c r="H116" s="81"/>
      <c r="I116" s="81"/>
      <c r="J116" s="52"/>
      <c r="K116" s="77"/>
    </row>
    <row r="117" spans="1:11" s="23" customFormat="1" ht="15.75" customHeight="1">
      <c r="A117" s="22"/>
      <c r="B117" s="50" t="s">
        <v>4</v>
      </c>
      <c r="C117" s="82">
        <v>78.6</v>
      </c>
      <c r="D117" s="82">
        <v>0</v>
      </c>
      <c r="E117" s="82">
        <v>78.6</v>
      </c>
      <c r="F117" s="82">
        <v>0</v>
      </c>
      <c r="G117" s="82">
        <f>E117+F117</f>
        <v>78.6</v>
      </c>
      <c r="H117" s="82"/>
      <c r="I117" s="82"/>
      <c r="J117" s="77"/>
      <c r="K117" s="77"/>
    </row>
    <row r="118" spans="1:11" s="46" customFormat="1" ht="34.5" customHeight="1">
      <c r="A118" s="22"/>
      <c r="B118" s="123" t="s">
        <v>108</v>
      </c>
      <c r="C118" s="86">
        <f>C120+C119</f>
        <v>14.7</v>
      </c>
      <c r="D118" s="86">
        <f>D120+D119</f>
        <v>0</v>
      </c>
      <c r="E118" s="86">
        <f>E120+E119</f>
        <v>14.7</v>
      </c>
      <c r="F118" s="86">
        <f>F120+F119</f>
        <v>0</v>
      </c>
      <c r="G118" s="86">
        <f>G120+G119</f>
        <v>14.7</v>
      </c>
      <c r="H118" s="86"/>
      <c r="I118" s="86"/>
      <c r="J118" s="40"/>
      <c r="K118" s="40"/>
    </row>
    <row r="119" spans="1:11" s="28" customFormat="1" ht="13.5" customHeight="1">
      <c r="A119" s="27"/>
      <c r="B119" s="63" t="s">
        <v>13</v>
      </c>
      <c r="C119" s="81">
        <v>10.4</v>
      </c>
      <c r="D119" s="81">
        <v>0</v>
      </c>
      <c r="E119" s="81">
        <v>10.4</v>
      </c>
      <c r="F119" s="81">
        <v>0</v>
      </c>
      <c r="G119" s="81">
        <f>E119+F119</f>
        <v>10.4</v>
      </c>
      <c r="H119" s="81"/>
      <c r="I119" s="81"/>
      <c r="J119" s="78"/>
      <c r="K119" s="78"/>
    </row>
    <row r="120" spans="1:11" s="23" customFormat="1" ht="15" customHeight="1">
      <c r="A120" s="22"/>
      <c r="B120" s="50" t="s">
        <v>4</v>
      </c>
      <c r="C120" s="82">
        <v>4.3</v>
      </c>
      <c r="D120" s="82">
        <v>0</v>
      </c>
      <c r="E120" s="82">
        <v>4.3</v>
      </c>
      <c r="F120" s="82">
        <v>0</v>
      </c>
      <c r="G120" s="82">
        <f>E120+F120</f>
        <v>4.3</v>
      </c>
      <c r="H120" s="82"/>
      <c r="I120" s="82"/>
      <c r="J120" s="52"/>
      <c r="K120" s="52"/>
    </row>
    <row r="121" spans="1:11" s="23" customFormat="1" ht="15.75" customHeight="1">
      <c r="A121" s="22"/>
      <c r="B121" s="123" t="s">
        <v>109</v>
      </c>
      <c r="C121" s="86">
        <f>C123+C122</f>
        <v>6515.7</v>
      </c>
      <c r="D121" s="86">
        <f>D123+D122</f>
        <v>0</v>
      </c>
      <c r="E121" s="86">
        <f>E123+E122</f>
        <v>4636.5</v>
      </c>
      <c r="F121" s="86">
        <f>F123+F122</f>
        <v>0</v>
      </c>
      <c r="G121" s="86">
        <f>E121+F121</f>
        <v>4636.5</v>
      </c>
      <c r="H121" s="86"/>
      <c r="I121" s="86"/>
      <c r="J121" s="52"/>
      <c r="K121" s="211" t="s">
        <v>80</v>
      </c>
    </row>
    <row r="122" spans="1:11" s="23" customFormat="1" ht="15" customHeight="1">
      <c r="A122" s="22"/>
      <c r="B122" s="57" t="s">
        <v>3</v>
      </c>
      <c r="C122" s="85">
        <v>3530</v>
      </c>
      <c r="D122" s="85">
        <v>0</v>
      </c>
      <c r="E122" s="85">
        <v>1650.8</v>
      </c>
      <c r="F122" s="85">
        <v>0</v>
      </c>
      <c r="G122" s="85">
        <f>E122+F122</f>
        <v>1650.8</v>
      </c>
      <c r="H122" s="85"/>
      <c r="I122" s="85"/>
      <c r="J122" s="52"/>
      <c r="K122" s="212"/>
    </row>
    <row r="123" spans="1:11" s="23" customFormat="1" ht="15" customHeight="1">
      <c r="A123" s="22"/>
      <c r="B123" s="50" t="s">
        <v>4</v>
      </c>
      <c r="C123" s="82">
        <v>2985.7</v>
      </c>
      <c r="D123" s="82">
        <v>0</v>
      </c>
      <c r="E123" s="82">
        <v>2985.7</v>
      </c>
      <c r="F123" s="82">
        <v>0</v>
      </c>
      <c r="G123" s="82">
        <f>E123+F123</f>
        <v>2985.7</v>
      </c>
      <c r="H123" s="82"/>
      <c r="I123" s="82"/>
      <c r="J123" s="52"/>
      <c r="K123" s="52"/>
    </row>
    <row r="124" spans="1:11" s="46" customFormat="1" ht="24" customHeight="1">
      <c r="A124" s="22"/>
      <c r="B124" s="123" t="s">
        <v>110</v>
      </c>
      <c r="C124" s="86">
        <f>C126+C125</f>
        <v>100</v>
      </c>
      <c r="D124" s="86">
        <f>D126+D125</f>
        <v>0</v>
      </c>
      <c r="E124" s="86">
        <f>E126+E125</f>
        <v>100</v>
      </c>
      <c r="F124" s="86">
        <f>F126+F125</f>
        <v>0</v>
      </c>
      <c r="G124" s="86">
        <f>G126+G125</f>
        <v>100</v>
      </c>
      <c r="H124" s="86"/>
      <c r="I124" s="86"/>
      <c r="J124" s="52"/>
      <c r="K124" s="52"/>
    </row>
    <row r="125" spans="1:11" s="28" customFormat="1" ht="13.5" customHeight="1">
      <c r="A125" s="27"/>
      <c r="B125" s="63" t="s">
        <v>13</v>
      </c>
      <c r="C125" s="81">
        <v>80</v>
      </c>
      <c r="D125" s="81">
        <v>0</v>
      </c>
      <c r="E125" s="81">
        <v>80</v>
      </c>
      <c r="F125" s="81">
        <v>0</v>
      </c>
      <c r="G125" s="81">
        <f>E125+F125</f>
        <v>80</v>
      </c>
      <c r="H125" s="81"/>
      <c r="I125" s="81"/>
      <c r="J125" s="78"/>
      <c r="K125" s="78"/>
    </row>
    <row r="126" spans="1:11" s="23" customFormat="1" ht="13.5" customHeight="1">
      <c r="A126" s="22"/>
      <c r="B126" s="50" t="s">
        <v>4</v>
      </c>
      <c r="C126" s="82">
        <v>20</v>
      </c>
      <c r="D126" s="82">
        <v>0</v>
      </c>
      <c r="E126" s="82">
        <v>20</v>
      </c>
      <c r="F126" s="82">
        <v>0</v>
      </c>
      <c r="G126" s="82">
        <f>E126+F126</f>
        <v>20</v>
      </c>
      <c r="H126" s="82"/>
      <c r="I126" s="82"/>
      <c r="J126" s="52"/>
      <c r="K126" s="52"/>
    </row>
    <row r="127" spans="1:11" s="23" customFormat="1" ht="33" customHeight="1">
      <c r="A127" s="145"/>
      <c r="B127" s="141" t="s">
        <v>111</v>
      </c>
      <c r="C127" s="86">
        <f>C128+C129</f>
        <v>38</v>
      </c>
      <c r="D127" s="86">
        <f>D128+D129</f>
        <v>0</v>
      </c>
      <c r="E127" s="86">
        <f>E128+E129</f>
        <v>38</v>
      </c>
      <c r="F127" s="86">
        <f>F128+F129</f>
        <v>0</v>
      </c>
      <c r="G127" s="86">
        <f>G128+G129</f>
        <v>38</v>
      </c>
      <c r="H127" s="86"/>
      <c r="I127" s="86"/>
      <c r="J127" s="52"/>
      <c r="K127" s="52"/>
    </row>
    <row r="128" spans="1:11" s="23" customFormat="1" ht="13.5" customHeight="1">
      <c r="A128" s="145"/>
      <c r="B128" s="142" t="s">
        <v>13</v>
      </c>
      <c r="C128" s="81">
        <v>30.4</v>
      </c>
      <c r="D128" s="81">
        <v>0</v>
      </c>
      <c r="E128" s="81">
        <v>30.4</v>
      </c>
      <c r="F128" s="81">
        <v>0</v>
      </c>
      <c r="G128" s="81">
        <f>E128+F128</f>
        <v>30.4</v>
      </c>
      <c r="H128" s="81"/>
      <c r="I128" s="81"/>
      <c r="J128" s="52"/>
      <c r="K128" s="52"/>
    </row>
    <row r="129" spans="1:11" s="23" customFormat="1" ht="13.5" customHeight="1">
      <c r="A129" s="145"/>
      <c r="B129" s="143" t="s">
        <v>4</v>
      </c>
      <c r="C129" s="82">
        <v>7.6</v>
      </c>
      <c r="D129" s="82">
        <v>0</v>
      </c>
      <c r="E129" s="82">
        <v>7.6</v>
      </c>
      <c r="F129" s="82">
        <v>0</v>
      </c>
      <c r="G129" s="82">
        <f>E129+F129</f>
        <v>7.6</v>
      </c>
      <c r="H129" s="82"/>
      <c r="I129" s="82"/>
      <c r="J129" s="52"/>
      <c r="K129" s="52"/>
    </row>
    <row r="130" spans="1:11" s="23" customFormat="1" ht="33.75" customHeight="1">
      <c r="A130" s="145"/>
      <c r="B130" s="144" t="s">
        <v>112</v>
      </c>
      <c r="C130" s="86">
        <f>C131+C132</f>
        <v>61.2</v>
      </c>
      <c r="D130" s="86">
        <f>D131+D132</f>
        <v>0</v>
      </c>
      <c r="E130" s="86">
        <f>E131+E132</f>
        <v>61.2</v>
      </c>
      <c r="F130" s="86">
        <f>F131+F132</f>
        <v>0</v>
      </c>
      <c r="G130" s="86">
        <f>G131+G132</f>
        <v>61.2</v>
      </c>
      <c r="H130" s="86"/>
      <c r="I130" s="86"/>
      <c r="J130" s="52"/>
      <c r="K130" s="52"/>
    </row>
    <row r="131" spans="1:11" s="23" customFormat="1" ht="13.5" customHeight="1">
      <c r="A131" s="22"/>
      <c r="B131" s="63" t="s">
        <v>13</v>
      </c>
      <c r="C131" s="81">
        <v>49</v>
      </c>
      <c r="D131" s="81">
        <v>0</v>
      </c>
      <c r="E131" s="81">
        <v>49</v>
      </c>
      <c r="F131" s="81">
        <v>0</v>
      </c>
      <c r="G131" s="81">
        <f>E131+F131</f>
        <v>49</v>
      </c>
      <c r="H131" s="81"/>
      <c r="I131" s="81"/>
      <c r="J131" s="52"/>
      <c r="K131" s="52"/>
    </row>
    <row r="132" spans="1:11" s="23" customFormat="1" ht="13.5" customHeight="1">
      <c r="A132" s="22"/>
      <c r="B132" s="50" t="s">
        <v>4</v>
      </c>
      <c r="C132" s="82">
        <v>12.2</v>
      </c>
      <c r="D132" s="82">
        <v>0</v>
      </c>
      <c r="E132" s="82">
        <v>12.2</v>
      </c>
      <c r="F132" s="82">
        <v>0</v>
      </c>
      <c r="G132" s="82">
        <f>E132+F132</f>
        <v>12.2</v>
      </c>
      <c r="H132" s="82"/>
      <c r="I132" s="82"/>
      <c r="J132" s="52"/>
      <c r="K132" s="52"/>
    </row>
    <row r="133" spans="1:11" s="46" customFormat="1" ht="25.5" customHeight="1">
      <c r="A133" s="22"/>
      <c r="B133" s="125" t="s">
        <v>113</v>
      </c>
      <c r="C133" s="86">
        <f>C134+C135</f>
        <v>215.4</v>
      </c>
      <c r="D133" s="86">
        <f>D134+D135</f>
        <v>0</v>
      </c>
      <c r="E133" s="86">
        <f>E134+E135</f>
        <v>215.4</v>
      </c>
      <c r="F133" s="86">
        <f>F134+F135</f>
        <v>0</v>
      </c>
      <c r="G133" s="86">
        <f>G134+G135</f>
        <v>215.4</v>
      </c>
      <c r="H133" s="86"/>
      <c r="I133" s="86"/>
      <c r="J133" s="52"/>
      <c r="K133" s="52"/>
    </row>
    <row r="134" spans="1:11" s="23" customFormat="1" ht="13.5" customHeight="1">
      <c r="A134" s="22"/>
      <c r="B134" s="63" t="s">
        <v>13</v>
      </c>
      <c r="C134" s="81">
        <v>163.9</v>
      </c>
      <c r="D134" s="81">
        <v>0</v>
      </c>
      <c r="E134" s="81">
        <v>163.9</v>
      </c>
      <c r="F134" s="81">
        <v>0</v>
      </c>
      <c r="G134" s="81">
        <f>E134+F134</f>
        <v>163.9</v>
      </c>
      <c r="H134" s="81"/>
      <c r="I134" s="81"/>
      <c r="J134" s="77"/>
      <c r="K134" s="77"/>
    </row>
    <row r="135" spans="1:11" s="23" customFormat="1" ht="13.5" customHeight="1">
      <c r="A135" s="22"/>
      <c r="B135" s="50" t="s">
        <v>4</v>
      </c>
      <c r="C135" s="82">
        <v>51.5</v>
      </c>
      <c r="D135" s="82">
        <v>0</v>
      </c>
      <c r="E135" s="82">
        <v>51.5</v>
      </c>
      <c r="F135" s="82">
        <v>0</v>
      </c>
      <c r="G135" s="82">
        <f>E135+F135</f>
        <v>51.5</v>
      </c>
      <c r="H135" s="82"/>
      <c r="I135" s="82"/>
      <c r="J135" s="52"/>
      <c r="K135" s="77"/>
    </row>
    <row r="136" spans="1:11" s="104" customFormat="1" ht="42" customHeight="1">
      <c r="A136" s="103"/>
      <c r="B136" s="126" t="s">
        <v>114</v>
      </c>
      <c r="C136" s="86">
        <f>C137+C138+C139</f>
        <v>3585.5999999999995</v>
      </c>
      <c r="D136" s="86">
        <f>D137+D138+D139</f>
        <v>0</v>
      </c>
      <c r="E136" s="86">
        <f>E137+E138+E139</f>
        <v>3585.5999999999995</v>
      </c>
      <c r="F136" s="86">
        <f>F137+F138+F139</f>
        <v>0</v>
      </c>
      <c r="G136" s="86">
        <f>G137+G138+G139</f>
        <v>3585.5999999999995</v>
      </c>
      <c r="H136" s="86"/>
      <c r="I136" s="86"/>
      <c r="J136" s="52"/>
      <c r="K136" s="100"/>
    </row>
    <row r="137" spans="1:11" s="23" customFormat="1" ht="15" customHeight="1">
      <c r="A137" s="22"/>
      <c r="B137" s="63" t="s">
        <v>13</v>
      </c>
      <c r="C137" s="81">
        <v>2291.1</v>
      </c>
      <c r="D137" s="81">
        <v>0</v>
      </c>
      <c r="E137" s="81">
        <v>2291.1</v>
      </c>
      <c r="F137" s="81">
        <v>0</v>
      </c>
      <c r="G137" s="81">
        <f>E137+F137</f>
        <v>2291.1</v>
      </c>
      <c r="H137" s="81"/>
      <c r="I137" s="81"/>
      <c r="J137" s="52"/>
      <c r="K137" s="77"/>
    </row>
    <row r="138" spans="1:11" s="23" customFormat="1" ht="15" customHeight="1">
      <c r="A138" s="22"/>
      <c r="B138" s="57" t="s">
        <v>3</v>
      </c>
      <c r="C138" s="85">
        <v>1115.3</v>
      </c>
      <c r="D138" s="85">
        <v>0</v>
      </c>
      <c r="E138" s="85">
        <v>1115.3</v>
      </c>
      <c r="F138" s="85">
        <v>0</v>
      </c>
      <c r="G138" s="85">
        <f>E138+F138</f>
        <v>1115.3</v>
      </c>
      <c r="H138" s="85"/>
      <c r="I138" s="85"/>
      <c r="J138" s="52"/>
      <c r="K138" s="77"/>
    </row>
    <row r="139" spans="1:11" s="23" customFormat="1" ht="14.25" customHeight="1">
      <c r="A139" s="22"/>
      <c r="B139" s="50" t="s">
        <v>4</v>
      </c>
      <c r="C139" s="82">
        <v>179.2</v>
      </c>
      <c r="D139" s="82">
        <v>0</v>
      </c>
      <c r="E139" s="82">
        <v>179.2</v>
      </c>
      <c r="F139" s="82">
        <v>0</v>
      </c>
      <c r="G139" s="82">
        <f>E139+F139</f>
        <v>179.2</v>
      </c>
      <c r="H139" s="82"/>
      <c r="I139" s="82"/>
      <c r="J139" s="52"/>
      <c r="K139" s="77"/>
    </row>
    <row r="140" spans="1:11" s="23" customFormat="1" ht="18" customHeight="1">
      <c r="A140" s="22"/>
      <c r="B140" s="125" t="s">
        <v>115</v>
      </c>
      <c r="C140" s="86">
        <f>C141</f>
        <v>126.4</v>
      </c>
      <c r="D140" s="86">
        <f>D141</f>
        <v>0</v>
      </c>
      <c r="E140" s="86">
        <f>E141</f>
        <v>126.4</v>
      </c>
      <c r="F140" s="86">
        <f>F141</f>
        <v>0</v>
      </c>
      <c r="G140" s="86">
        <f>G141</f>
        <v>126.4</v>
      </c>
      <c r="H140" s="86"/>
      <c r="I140" s="86"/>
      <c r="J140" s="150"/>
      <c r="K140" s="77"/>
    </row>
    <row r="141" spans="1:11" s="23" customFormat="1" ht="14.25" customHeight="1">
      <c r="A141" s="22"/>
      <c r="B141" s="53" t="s">
        <v>4</v>
      </c>
      <c r="C141" s="82">
        <v>126.4</v>
      </c>
      <c r="D141" s="82">
        <v>0</v>
      </c>
      <c r="E141" s="82">
        <v>126.4</v>
      </c>
      <c r="F141" s="82">
        <v>0</v>
      </c>
      <c r="G141" s="82">
        <f>E141+F141</f>
        <v>126.4</v>
      </c>
      <c r="H141" s="82"/>
      <c r="I141" s="82"/>
      <c r="J141" s="150"/>
      <c r="K141" s="77"/>
    </row>
    <row r="142" spans="1:11" s="23" customFormat="1" ht="14.25" customHeight="1">
      <c r="A142" s="22"/>
      <c r="B142" s="125" t="s">
        <v>116</v>
      </c>
      <c r="C142" s="86">
        <f>C143</f>
        <v>156.8</v>
      </c>
      <c r="D142" s="86">
        <f>D143</f>
        <v>0</v>
      </c>
      <c r="E142" s="86">
        <f>E143</f>
        <v>156.8</v>
      </c>
      <c r="F142" s="86">
        <f>F143</f>
        <v>0</v>
      </c>
      <c r="G142" s="86">
        <f>G143</f>
        <v>156.8</v>
      </c>
      <c r="H142" s="86"/>
      <c r="I142" s="86"/>
      <c r="J142" s="150"/>
      <c r="K142" s="77"/>
    </row>
    <row r="143" spans="1:11" s="23" customFormat="1" ht="14.25" customHeight="1">
      <c r="A143" s="22"/>
      <c r="B143" s="53" t="s">
        <v>4</v>
      </c>
      <c r="C143" s="82">
        <v>156.8</v>
      </c>
      <c r="D143" s="82">
        <v>0</v>
      </c>
      <c r="E143" s="82">
        <v>156.8</v>
      </c>
      <c r="F143" s="82">
        <v>0</v>
      </c>
      <c r="G143" s="82">
        <f>E143+F143</f>
        <v>156.8</v>
      </c>
      <c r="H143" s="82"/>
      <c r="I143" s="82"/>
      <c r="J143" s="150"/>
      <c r="K143" s="77"/>
    </row>
    <row r="144" spans="1:11" s="23" customFormat="1" ht="18.75" customHeight="1">
      <c r="A144" s="22"/>
      <c r="B144" s="125" t="s">
        <v>117</v>
      </c>
      <c r="C144" s="86">
        <f>C145</f>
        <v>29.9</v>
      </c>
      <c r="D144" s="86">
        <f>D145</f>
        <v>0</v>
      </c>
      <c r="E144" s="86">
        <f>E145</f>
        <v>29.9</v>
      </c>
      <c r="F144" s="86">
        <f>F145</f>
        <v>0</v>
      </c>
      <c r="G144" s="86">
        <f>G145</f>
        <v>29.9</v>
      </c>
      <c r="H144" s="86"/>
      <c r="I144" s="86"/>
      <c r="J144" s="150"/>
      <c r="K144" s="77"/>
    </row>
    <row r="145" spans="1:11" s="23" customFormat="1" ht="14.25" customHeight="1">
      <c r="A145" s="22"/>
      <c r="B145" s="53" t="s">
        <v>4</v>
      </c>
      <c r="C145" s="82">
        <v>29.9</v>
      </c>
      <c r="D145" s="82">
        <v>0</v>
      </c>
      <c r="E145" s="82">
        <v>29.9</v>
      </c>
      <c r="F145" s="82">
        <v>0</v>
      </c>
      <c r="G145" s="82">
        <f>E145+F145</f>
        <v>29.9</v>
      </c>
      <c r="H145" s="82"/>
      <c r="I145" s="82"/>
      <c r="J145" s="150"/>
      <c r="K145" s="77"/>
    </row>
    <row r="146" spans="1:11" s="23" customFormat="1" ht="16.5" customHeight="1">
      <c r="A146" s="22"/>
      <c r="B146" s="125" t="s">
        <v>118</v>
      </c>
      <c r="C146" s="86">
        <f>C147</f>
        <v>103.7</v>
      </c>
      <c r="D146" s="86">
        <f>D147</f>
        <v>0</v>
      </c>
      <c r="E146" s="86">
        <f>E147</f>
        <v>103.7</v>
      </c>
      <c r="F146" s="86">
        <f>F147</f>
        <v>0</v>
      </c>
      <c r="G146" s="86">
        <f>G147</f>
        <v>103.7</v>
      </c>
      <c r="H146" s="86"/>
      <c r="I146" s="86"/>
      <c r="J146" s="150"/>
      <c r="K146" s="77"/>
    </row>
    <row r="147" spans="1:11" s="23" customFormat="1" ht="14.25" customHeight="1">
      <c r="A147" s="22"/>
      <c r="B147" s="53" t="s">
        <v>4</v>
      </c>
      <c r="C147" s="82">
        <v>103.7</v>
      </c>
      <c r="D147" s="82">
        <v>0</v>
      </c>
      <c r="E147" s="82">
        <v>103.7</v>
      </c>
      <c r="F147" s="82">
        <v>0</v>
      </c>
      <c r="G147" s="82">
        <f>E147+F147</f>
        <v>103.7</v>
      </c>
      <c r="H147" s="82"/>
      <c r="I147" s="82"/>
      <c r="J147" s="150"/>
      <c r="K147" s="77"/>
    </row>
    <row r="148" spans="1:11" s="23" customFormat="1" ht="15" customHeight="1">
      <c r="A148" s="22"/>
      <c r="B148" s="125" t="s">
        <v>119</v>
      </c>
      <c r="C148" s="86">
        <f>C149</f>
        <v>488.7</v>
      </c>
      <c r="D148" s="86">
        <f>D149</f>
        <v>0</v>
      </c>
      <c r="E148" s="86">
        <f>E149</f>
        <v>488.7</v>
      </c>
      <c r="F148" s="86">
        <f>F149</f>
        <v>0</v>
      </c>
      <c r="G148" s="86">
        <f>G149</f>
        <v>488.7</v>
      </c>
      <c r="H148" s="86"/>
      <c r="I148" s="86"/>
      <c r="J148" s="150"/>
      <c r="K148" s="77"/>
    </row>
    <row r="149" spans="1:11" s="23" customFormat="1" ht="14.25" customHeight="1">
      <c r="A149" s="22"/>
      <c r="B149" s="53" t="s">
        <v>4</v>
      </c>
      <c r="C149" s="82">
        <v>488.7</v>
      </c>
      <c r="D149" s="82">
        <v>0</v>
      </c>
      <c r="E149" s="82">
        <v>488.7</v>
      </c>
      <c r="F149" s="82">
        <v>0</v>
      </c>
      <c r="G149" s="82">
        <f>E149+F149</f>
        <v>488.7</v>
      </c>
      <c r="H149" s="82"/>
      <c r="I149" s="82"/>
      <c r="J149" s="150"/>
      <c r="K149" s="77"/>
    </row>
    <row r="150" spans="1:11" s="23" customFormat="1" ht="22.5" customHeight="1">
      <c r="A150" s="22"/>
      <c r="B150" s="125" t="s">
        <v>120</v>
      </c>
      <c r="C150" s="86">
        <f>C151</f>
        <v>54.5</v>
      </c>
      <c r="D150" s="86">
        <f>D151</f>
        <v>0</v>
      </c>
      <c r="E150" s="86">
        <f>E151</f>
        <v>31.9</v>
      </c>
      <c r="F150" s="86">
        <f>F151</f>
        <v>0</v>
      </c>
      <c r="G150" s="86">
        <f>G151</f>
        <v>31.9</v>
      </c>
      <c r="H150" s="86"/>
      <c r="I150" s="86"/>
      <c r="J150" s="150"/>
      <c r="K150" s="77"/>
    </row>
    <row r="151" spans="1:11" s="23" customFormat="1" ht="14.25" customHeight="1">
      <c r="A151" s="22"/>
      <c r="B151" s="53" t="s">
        <v>4</v>
      </c>
      <c r="C151" s="82">
        <v>54.5</v>
      </c>
      <c r="D151" s="82">
        <v>0</v>
      </c>
      <c r="E151" s="82">
        <v>31.9</v>
      </c>
      <c r="F151" s="82">
        <v>0</v>
      </c>
      <c r="G151" s="82">
        <f>E151+F151</f>
        <v>31.9</v>
      </c>
      <c r="H151" s="82"/>
      <c r="I151" s="82"/>
      <c r="J151" s="150"/>
      <c r="K151" s="77"/>
    </row>
    <row r="152" spans="1:11" s="23" customFormat="1" ht="24.75" customHeight="1">
      <c r="A152" s="22"/>
      <c r="B152" s="126" t="s">
        <v>121</v>
      </c>
      <c r="C152" s="86">
        <f>C153</f>
        <v>848.7</v>
      </c>
      <c r="D152" s="86">
        <f>D153</f>
        <v>155.2</v>
      </c>
      <c r="E152" s="86">
        <f>E153</f>
        <v>383.1</v>
      </c>
      <c r="F152" s="86">
        <f>F153</f>
        <v>0</v>
      </c>
      <c r="G152" s="86">
        <f>G153</f>
        <v>383.1</v>
      </c>
      <c r="H152" s="86"/>
      <c r="I152" s="86"/>
      <c r="J152" s="150"/>
      <c r="K152" s="210" t="s">
        <v>79</v>
      </c>
    </row>
    <row r="153" spans="1:11" s="23" customFormat="1" ht="14.25" customHeight="1">
      <c r="A153" s="22"/>
      <c r="B153" s="58" t="s">
        <v>3</v>
      </c>
      <c r="C153" s="85">
        <v>848.7</v>
      </c>
      <c r="D153" s="85">
        <v>155.2</v>
      </c>
      <c r="E153" s="85">
        <v>383.1</v>
      </c>
      <c r="F153" s="85">
        <v>0</v>
      </c>
      <c r="G153" s="85">
        <f>E153+F153</f>
        <v>383.1</v>
      </c>
      <c r="H153" s="85"/>
      <c r="I153" s="85"/>
      <c r="J153" s="150"/>
      <c r="K153" s="212"/>
    </row>
    <row r="154" spans="1:11" s="23" customFormat="1" ht="16.5" customHeight="1">
      <c r="A154" s="22"/>
      <c r="B154" s="125" t="s">
        <v>122</v>
      </c>
      <c r="C154" s="86">
        <f>C155</f>
        <v>473.7</v>
      </c>
      <c r="D154" s="86">
        <f>D155</f>
        <v>0</v>
      </c>
      <c r="E154" s="86">
        <f>E155</f>
        <v>473.7</v>
      </c>
      <c r="F154" s="86">
        <f>F155</f>
        <v>0</v>
      </c>
      <c r="G154" s="86">
        <f>G155</f>
        <v>473.7</v>
      </c>
      <c r="H154" s="86"/>
      <c r="I154" s="86"/>
      <c r="J154" s="150"/>
      <c r="K154" s="77"/>
    </row>
    <row r="155" spans="1:11" s="23" customFormat="1" ht="14.25" customHeight="1">
      <c r="A155" s="22"/>
      <c r="B155" s="53" t="s">
        <v>4</v>
      </c>
      <c r="C155" s="82">
        <v>473.7</v>
      </c>
      <c r="D155" s="82">
        <v>0</v>
      </c>
      <c r="E155" s="82">
        <v>473.7</v>
      </c>
      <c r="F155" s="82">
        <v>0</v>
      </c>
      <c r="G155" s="82">
        <f>E155+F155</f>
        <v>473.7</v>
      </c>
      <c r="H155" s="82"/>
      <c r="I155" s="82"/>
      <c r="J155" s="150"/>
      <c r="K155" s="77"/>
    </row>
    <row r="156" spans="1:11" s="23" customFormat="1" ht="23.25" customHeight="1">
      <c r="A156" s="22"/>
      <c r="B156" s="126" t="s">
        <v>123</v>
      </c>
      <c r="C156" s="86">
        <f>C157+C158+C159</f>
        <v>1687.9</v>
      </c>
      <c r="D156" s="86">
        <f>D157+D158+D159</f>
        <v>0</v>
      </c>
      <c r="E156" s="86">
        <f>E157+E158+E159</f>
        <v>1687.9</v>
      </c>
      <c r="F156" s="86">
        <f>F157+F158+F159</f>
        <v>0</v>
      </c>
      <c r="G156" s="86">
        <f>G157+G158+G159</f>
        <v>1687.9</v>
      </c>
      <c r="H156" s="86"/>
      <c r="I156" s="86"/>
      <c r="J156" s="150"/>
      <c r="K156" s="210" t="s">
        <v>79</v>
      </c>
    </row>
    <row r="157" spans="1:11" s="23" customFormat="1" ht="14.25" customHeight="1">
      <c r="A157" s="22"/>
      <c r="B157" s="63" t="s">
        <v>13</v>
      </c>
      <c r="C157" s="81">
        <v>1122.3</v>
      </c>
      <c r="D157" s="81">
        <v>0</v>
      </c>
      <c r="E157" s="81">
        <v>1122.3</v>
      </c>
      <c r="F157" s="81">
        <v>0</v>
      </c>
      <c r="G157" s="81">
        <f>E157+F157</f>
        <v>1122.3</v>
      </c>
      <c r="H157" s="81"/>
      <c r="I157" s="81"/>
      <c r="J157" s="150"/>
      <c r="K157" s="212"/>
    </row>
    <row r="158" spans="1:11" s="23" customFormat="1" ht="14.25" customHeight="1">
      <c r="A158" s="22"/>
      <c r="B158" s="57" t="s">
        <v>3</v>
      </c>
      <c r="C158" s="85">
        <v>481.1</v>
      </c>
      <c r="D158" s="85">
        <v>0</v>
      </c>
      <c r="E158" s="85">
        <v>481.1</v>
      </c>
      <c r="F158" s="85">
        <v>0</v>
      </c>
      <c r="G158" s="85">
        <f>E158+F158</f>
        <v>481.1</v>
      </c>
      <c r="H158" s="85"/>
      <c r="I158" s="85"/>
      <c r="J158" s="150"/>
      <c r="K158" s="77"/>
    </row>
    <row r="159" spans="1:11" s="23" customFormat="1" ht="14.25" customHeight="1">
      <c r="A159" s="22"/>
      <c r="B159" s="50" t="s">
        <v>4</v>
      </c>
      <c r="C159" s="82">
        <v>84.5</v>
      </c>
      <c r="D159" s="82">
        <v>0</v>
      </c>
      <c r="E159" s="82">
        <v>84.5</v>
      </c>
      <c r="F159" s="82">
        <v>0</v>
      </c>
      <c r="G159" s="82">
        <f>E159+F159</f>
        <v>84.5</v>
      </c>
      <c r="H159" s="82"/>
      <c r="I159" s="82"/>
      <c r="J159" s="150"/>
      <c r="K159" s="77"/>
    </row>
    <row r="160" spans="1:11" s="23" customFormat="1" ht="23.25" customHeight="1">
      <c r="A160" s="22"/>
      <c r="B160" s="127" t="s">
        <v>124</v>
      </c>
      <c r="C160" s="128">
        <f>C161</f>
        <v>3462.4</v>
      </c>
      <c r="D160" s="128">
        <f>D161</f>
        <v>0</v>
      </c>
      <c r="E160" s="128">
        <f>E161</f>
        <v>3462.4</v>
      </c>
      <c r="F160" s="128">
        <f>F161</f>
        <v>0</v>
      </c>
      <c r="G160" s="128">
        <f>G161</f>
        <v>3462.4</v>
      </c>
      <c r="H160" s="128"/>
      <c r="I160" s="128"/>
      <c r="J160" s="150"/>
      <c r="K160" s="77"/>
    </row>
    <row r="161" spans="1:11" s="23" customFormat="1" ht="14.25" customHeight="1">
      <c r="A161" s="22"/>
      <c r="B161" s="53" t="s">
        <v>4</v>
      </c>
      <c r="C161" s="82">
        <v>3462.4</v>
      </c>
      <c r="D161" s="82">
        <v>0</v>
      </c>
      <c r="E161" s="82">
        <v>3462.4</v>
      </c>
      <c r="F161" s="82">
        <v>0</v>
      </c>
      <c r="G161" s="82">
        <f>E161+F161</f>
        <v>3462.4</v>
      </c>
      <c r="H161" s="82"/>
      <c r="I161" s="82"/>
      <c r="J161" s="150"/>
      <c r="K161" s="77"/>
    </row>
    <row r="162" spans="1:11" s="23" customFormat="1" ht="24" customHeight="1">
      <c r="A162" s="22"/>
      <c r="B162" s="126" t="s">
        <v>125</v>
      </c>
      <c r="C162" s="86">
        <f>C163</f>
        <v>908.2</v>
      </c>
      <c r="D162" s="86">
        <f>D163</f>
        <v>0</v>
      </c>
      <c r="E162" s="86">
        <f>E163</f>
        <v>908.2</v>
      </c>
      <c r="F162" s="86">
        <f>F163</f>
        <v>0</v>
      </c>
      <c r="G162" s="86">
        <f>G163</f>
        <v>908.2</v>
      </c>
      <c r="H162" s="86"/>
      <c r="I162" s="86"/>
      <c r="J162" s="150"/>
      <c r="K162" s="77"/>
    </row>
    <row r="163" spans="1:11" s="23" customFormat="1" ht="14.25" customHeight="1">
      <c r="A163" s="22"/>
      <c r="B163" s="53" t="s">
        <v>4</v>
      </c>
      <c r="C163" s="82">
        <v>908.2</v>
      </c>
      <c r="D163" s="82">
        <v>0</v>
      </c>
      <c r="E163" s="82">
        <v>908.2</v>
      </c>
      <c r="F163" s="82">
        <v>0</v>
      </c>
      <c r="G163" s="82">
        <f>E163+F163</f>
        <v>908.2</v>
      </c>
      <c r="H163" s="82"/>
      <c r="I163" s="82"/>
      <c r="J163" s="150"/>
      <c r="K163" s="77"/>
    </row>
    <row r="164" spans="1:11" s="23" customFormat="1" ht="16.5" customHeight="1">
      <c r="A164" s="22"/>
      <c r="B164" s="129" t="s">
        <v>45</v>
      </c>
      <c r="C164" s="130">
        <f>C165+C166</f>
        <v>83137.1</v>
      </c>
      <c r="D164" s="130">
        <f>D165+D166</f>
        <v>10699</v>
      </c>
      <c r="E164" s="130">
        <f>E165+E166</f>
        <v>36652.9</v>
      </c>
      <c r="F164" s="130">
        <f>F165+F166</f>
        <v>2159</v>
      </c>
      <c r="G164" s="130">
        <f>G165+G166</f>
        <v>38802.9</v>
      </c>
      <c r="H164" s="130">
        <f>F164/D164*100</f>
        <v>20.179456023927468</v>
      </c>
      <c r="I164" s="130">
        <f>G164/C164*100</f>
        <v>46.673386490507845</v>
      </c>
      <c r="J164" s="150"/>
      <c r="K164" s="77"/>
    </row>
    <row r="165" spans="1:11" s="23" customFormat="1" ht="20.25" customHeight="1">
      <c r="A165" s="22"/>
      <c r="B165" s="57" t="s">
        <v>3</v>
      </c>
      <c r="C165" s="85">
        <f>C170</f>
        <v>82980</v>
      </c>
      <c r="D165" s="85">
        <f>D170</f>
        <v>10663</v>
      </c>
      <c r="E165" s="85">
        <f>E170</f>
        <v>36575</v>
      </c>
      <c r="F165" s="85">
        <f>F170</f>
        <v>2150</v>
      </c>
      <c r="G165" s="85">
        <f>G170</f>
        <v>38725</v>
      </c>
      <c r="H165" s="85"/>
      <c r="I165" s="85"/>
      <c r="J165" s="150" t="s">
        <v>137</v>
      </c>
      <c r="K165" s="77"/>
    </row>
    <row r="166" spans="1:11" s="23" customFormat="1" ht="15.75" customHeight="1">
      <c r="A166" s="22"/>
      <c r="B166" s="50" t="s">
        <v>4</v>
      </c>
      <c r="C166" s="82">
        <f>C168</f>
        <v>157.1</v>
      </c>
      <c r="D166" s="82">
        <f>D168</f>
        <v>36</v>
      </c>
      <c r="E166" s="82">
        <f>E168</f>
        <v>77.9</v>
      </c>
      <c r="F166" s="82">
        <f>F168</f>
        <v>9</v>
      </c>
      <c r="G166" s="82">
        <f>G168</f>
        <v>77.9</v>
      </c>
      <c r="H166" s="82"/>
      <c r="I166" s="82"/>
      <c r="J166" s="150" t="s">
        <v>69</v>
      </c>
      <c r="K166" s="77"/>
    </row>
    <row r="167" spans="1:11" s="23" customFormat="1" ht="24" customHeight="1">
      <c r="A167" s="22"/>
      <c r="B167" s="126" t="s">
        <v>126</v>
      </c>
      <c r="C167" s="117">
        <f>C168</f>
        <v>157.1</v>
      </c>
      <c r="D167" s="117">
        <f>D168</f>
        <v>36</v>
      </c>
      <c r="E167" s="117">
        <f>E168</f>
        <v>77.9</v>
      </c>
      <c r="F167" s="117">
        <f>F168</f>
        <v>9</v>
      </c>
      <c r="G167" s="117">
        <f>G168</f>
        <v>77.9</v>
      </c>
      <c r="H167" s="117"/>
      <c r="I167" s="117"/>
      <c r="J167" s="150"/>
      <c r="K167" s="77"/>
    </row>
    <row r="168" spans="1:11" s="23" customFormat="1" ht="14.25" customHeight="1">
      <c r="A168" s="22"/>
      <c r="B168" s="50" t="s">
        <v>4</v>
      </c>
      <c r="C168" s="82">
        <v>157.1</v>
      </c>
      <c r="D168" s="82">
        <v>36</v>
      </c>
      <c r="E168" s="82">
        <v>77.9</v>
      </c>
      <c r="F168" s="82">
        <v>9</v>
      </c>
      <c r="G168" s="82">
        <v>77.9</v>
      </c>
      <c r="H168" s="82"/>
      <c r="I168" s="82"/>
      <c r="J168" s="150"/>
      <c r="K168" s="77"/>
    </row>
    <row r="169" spans="1:11" s="23" customFormat="1" ht="21" customHeight="1">
      <c r="A169" s="22"/>
      <c r="B169" s="126" t="s">
        <v>127</v>
      </c>
      <c r="C169" s="117">
        <f>C170</f>
        <v>82980</v>
      </c>
      <c r="D169" s="117">
        <f>D170</f>
        <v>10663</v>
      </c>
      <c r="E169" s="117">
        <f>E170</f>
        <v>36575</v>
      </c>
      <c r="F169" s="117">
        <f>F170</f>
        <v>2150</v>
      </c>
      <c r="G169" s="117">
        <f>G170</f>
        <v>38725</v>
      </c>
      <c r="H169" s="117"/>
      <c r="I169" s="117"/>
      <c r="J169" s="150"/>
      <c r="K169" s="77"/>
    </row>
    <row r="170" spans="1:11" s="23" customFormat="1" ht="15" customHeight="1">
      <c r="A170" s="22"/>
      <c r="B170" s="58" t="s">
        <v>3</v>
      </c>
      <c r="C170" s="85">
        <v>82980</v>
      </c>
      <c r="D170" s="85">
        <v>10663</v>
      </c>
      <c r="E170" s="85">
        <v>36575</v>
      </c>
      <c r="F170" s="85">
        <v>2150</v>
      </c>
      <c r="G170" s="85">
        <f>E170+F170</f>
        <v>38725</v>
      </c>
      <c r="H170" s="85"/>
      <c r="I170" s="85"/>
      <c r="J170" s="150"/>
      <c r="K170" s="77"/>
    </row>
    <row r="171" spans="1:11" s="23" customFormat="1" ht="23.25" customHeight="1">
      <c r="A171" s="22"/>
      <c r="B171" s="131" t="s">
        <v>46</v>
      </c>
      <c r="C171" s="130">
        <f>C172</f>
        <v>10</v>
      </c>
      <c r="D171" s="130">
        <f>D172</f>
        <v>0</v>
      </c>
      <c r="E171" s="130">
        <f>E172</f>
        <v>10</v>
      </c>
      <c r="F171" s="130">
        <f>F172</f>
        <v>0</v>
      </c>
      <c r="G171" s="130">
        <f>G172</f>
        <v>10</v>
      </c>
      <c r="H171" s="130">
        <v>0</v>
      </c>
      <c r="I171" s="130">
        <f>G171/C171*100</f>
        <v>100</v>
      </c>
      <c r="J171" s="150"/>
      <c r="K171" s="77"/>
    </row>
    <row r="172" spans="1:11" s="23" customFormat="1" ht="16.5" customHeight="1">
      <c r="A172" s="22"/>
      <c r="B172" s="58" t="s">
        <v>3</v>
      </c>
      <c r="C172" s="85">
        <f>C174</f>
        <v>10</v>
      </c>
      <c r="D172" s="85">
        <f>D174</f>
        <v>0</v>
      </c>
      <c r="E172" s="85">
        <f>E174</f>
        <v>10</v>
      </c>
      <c r="F172" s="85">
        <f>F174</f>
        <v>0</v>
      </c>
      <c r="G172" s="85">
        <f>E172+F172</f>
        <v>10</v>
      </c>
      <c r="H172" s="85"/>
      <c r="I172" s="85"/>
      <c r="J172" s="150"/>
      <c r="K172" s="77"/>
    </row>
    <row r="173" spans="1:11" s="23" customFormat="1" ht="34.5" customHeight="1">
      <c r="A173" s="22"/>
      <c r="B173" s="126" t="s">
        <v>47</v>
      </c>
      <c r="C173" s="86">
        <f>C174</f>
        <v>10</v>
      </c>
      <c r="D173" s="86">
        <f>D174</f>
        <v>0</v>
      </c>
      <c r="E173" s="86">
        <f>E174</f>
        <v>10</v>
      </c>
      <c r="F173" s="86">
        <f>F174</f>
        <v>0</v>
      </c>
      <c r="G173" s="86">
        <f>G174</f>
        <v>10</v>
      </c>
      <c r="H173" s="86"/>
      <c r="I173" s="86"/>
      <c r="J173" s="150"/>
      <c r="K173" s="77"/>
    </row>
    <row r="174" spans="1:11" s="23" customFormat="1" ht="14.25" customHeight="1">
      <c r="A174" s="22"/>
      <c r="B174" s="58" t="s">
        <v>3</v>
      </c>
      <c r="C174" s="85">
        <v>10</v>
      </c>
      <c r="D174" s="85">
        <v>0</v>
      </c>
      <c r="E174" s="85">
        <v>10</v>
      </c>
      <c r="F174" s="85">
        <v>0</v>
      </c>
      <c r="G174" s="85">
        <f>E174+F174</f>
        <v>10</v>
      </c>
      <c r="H174" s="85"/>
      <c r="I174" s="85"/>
      <c r="J174" s="150"/>
      <c r="K174" s="77"/>
    </row>
    <row r="175" spans="1:11" s="23" customFormat="1" ht="16.5" customHeight="1">
      <c r="A175" s="22"/>
      <c r="B175" s="129" t="s">
        <v>48</v>
      </c>
      <c r="C175" s="130">
        <f>C176</f>
        <v>150</v>
      </c>
      <c r="D175" s="130">
        <f>D176</f>
        <v>0</v>
      </c>
      <c r="E175" s="130">
        <f>E176</f>
        <v>150</v>
      </c>
      <c r="F175" s="130">
        <f>F176</f>
        <v>0</v>
      </c>
      <c r="G175" s="130">
        <f>G176</f>
        <v>150</v>
      </c>
      <c r="H175" s="130">
        <v>0</v>
      </c>
      <c r="I175" s="130">
        <f>G175/C175*100</f>
        <v>100</v>
      </c>
      <c r="J175" s="115"/>
      <c r="K175" s="213" t="s">
        <v>76</v>
      </c>
    </row>
    <row r="176" spans="1:11" s="23" customFormat="1" ht="15.75" customHeight="1">
      <c r="A176" s="22"/>
      <c r="B176" s="57" t="s">
        <v>3</v>
      </c>
      <c r="C176" s="85">
        <f>C178</f>
        <v>150</v>
      </c>
      <c r="D176" s="85">
        <f>D178</f>
        <v>0</v>
      </c>
      <c r="E176" s="85">
        <f>E178</f>
        <v>150</v>
      </c>
      <c r="F176" s="85">
        <f>F178</f>
        <v>0</v>
      </c>
      <c r="G176" s="85">
        <f>E176+F176</f>
        <v>150</v>
      </c>
      <c r="H176" s="85"/>
      <c r="I176" s="85"/>
      <c r="J176" s="115"/>
      <c r="K176" s="215"/>
    </row>
    <row r="177" spans="1:11" s="110" customFormat="1" ht="17.25" customHeight="1">
      <c r="A177" s="4"/>
      <c r="B177" s="125" t="s">
        <v>49</v>
      </c>
      <c r="C177" s="86">
        <f>C178</f>
        <v>150</v>
      </c>
      <c r="D177" s="86">
        <f>D178</f>
        <v>0</v>
      </c>
      <c r="E177" s="86">
        <f>E178</f>
        <v>150</v>
      </c>
      <c r="F177" s="86">
        <f>F178</f>
        <v>0</v>
      </c>
      <c r="G177" s="86">
        <f>G178</f>
        <v>150</v>
      </c>
      <c r="H177" s="86"/>
      <c r="I177" s="86"/>
      <c r="J177" s="36"/>
      <c r="K177" s="100"/>
    </row>
    <row r="178" spans="2:11" ht="14.25" customHeight="1">
      <c r="B178" s="57" t="s">
        <v>3</v>
      </c>
      <c r="C178" s="85">
        <v>150</v>
      </c>
      <c r="D178" s="85">
        <v>0</v>
      </c>
      <c r="E178" s="85">
        <v>150</v>
      </c>
      <c r="F178" s="85">
        <v>0</v>
      </c>
      <c r="G178" s="85">
        <f>E178+F178</f>
        <v>150</v>
      </c>
      <c r="H178" s="85"/>
      <c r="I178" s="85"/>
      <c r="J178" s="37"/>
      <c r="K178" s="37"/>
    </row>
    <row r="179" spans="2:11" ht="33" customHeight="1">
      <c r="B179" s="87" t="s">
        <v>52</v>
      </c>
      <c r="C179" s="88">
        <f>C180+C181+C182</f>
        <v>17051.7</v>
      </c>
      <c r="D179" s="88">
        <f>D180+D181+D182</f>
        <v>2431</v>
      </c>
      <c r="E179" s="88">
        <f>E180+E181+E182</f>
        <v>7381.8</v>
      </c>
      <c r="F179" s="88">
        <f>F180+F181+F182</f>
        <v>179</v>
      </c>
      <c r="G179" s="88">
        <f>G180+G181+G182</f>
        <v>7560.8</v>
      </c>
      <c r="H179" s="88">
        <f>F179/D179*100</f>
        <v>7.363225010283833</v>
      </c>
      <c r="I179" s="88">
        <f>G179/C179*100</f>
        <v>44.34044699355489</v>
      </c>
      <c r="J179" s="36" t="s">
        <v>139</v>
      </c>
      <c r="K179" s="34" t="s">
        <v>77</v>
      </c>
    </row>
    <row r="180" spans="2:11" ht="16.5" customHeight="1">
      <c r="B180" s="59" t="s">
        <v>3</v>
      </c>
      <c r="C180" s="89">
        <f>C184</f>
        <v>7063</v>
      </c>
      <c r="D180" s="89">
        <f>D184</f>
        <v>1009</v>
      </c>
      <c r="E180" s="89">
        <f>E184</f>
        <v>3027</v>
      </c>
      <c r="F180" s="89">
        <f>F184</f>
        <v>0</v>
      </c>
      <c r="G180" s="89">
        <f>E180+F180</f>
        <v>3027</v>
      </c>
      <c r="H180" s="89"/>
      <c r="I180" s="89"/>
      <c r="J180" s="37"/>
      <c r="K180" s="37"/>
    </row>
    <row r="181" spans="2:11" ht="15" customHeight="1">
      <c r="B181" s="51" t="s">
        <v>4</v>
      </c>
      <c r="C181" s="90">
        <f aca="true" t="shared" si="3" ref="C181:G182">C185</f>
        <v>7850.6</v>
      </c>
      <c r="D181" s="90">
        <f t="shared" si="3"/>
        <v>1109.8</v>
      </c>
      <c r="E181" s="90">
        <f t="shared" si="3"/>
        <v>3390.5</v>
      </c>
      <c r="F181" s="90">
        <f t="shared" si="3"/>
        <v>171.1</v>
      </c>
      <c r="G181" s="90">
        <f t="shared" si="3"/>
        <v>3561.6</v>
      </c>
      <c r="H181" s="90"/>
      <c r="I181" s="90"/>
      <c r="J181" s="37"/>
      <c r="K181" s="37"/>
    </row>
    <row r="182" spans="2:11" ht="15.75" customHeight="1">
      <c r="B182" s="20" t="s">
        <v>5</v>
      </c>
      <c r="C182" s="91">
        <f t="shared" si="3"/>
        <v>2138.1</v>
      </c>
      <c r="D182" s="91">
        <f t="shared" si="3"/>
        <v>312.2</v>
      </c>
      <c r="E182" s="91">
        <f t="shared" si="3"/>
        <v>964.3</v>
      </c>
      <c r="F182" s="91">
        <f>F186</f>
        <v>7.9</v>
      </c>
      <c r="G182" s="91">
        <f>E182+F182</f>
        <v>972.1999999999999</v>
      </c>
      <c r="H182" s="91"/>
      <c r="I182" s="91"/>
      <c r="J182" s="36"/>
      <c r="K182" s="36"/>
    </row>
    <row r="183" spans="1:11" s="48" customFormat="1" ht="18" customHeight="1">
      <c r="A183" s="47"/>
      <c r="B183" s="106" t="s">
        <v>50</v>
      </c>
      <c r="C183" s="105">
        <f>C184+C185+C186</f>
        <v>17051.7</v>
      </c>
      <c r="D183" s="105">
        <f>D184+D185+D186</f>
        <v>2431</v>
      </c>
      <c r="E183" s="105">
        <f>E184+E185+E186</f>
        <v>7381.8</v>
      </c>
      <c r="F183" s="105">
        <f>F184+F185+F186</f>
        <v>179</v>
      </c>
      <c r="G183" s="105">
        <f>G184+G185+G186</f>
        <v>7560.8</v>
      </c>
      <c r="H183" s="105">
        <f>F183/D183*100</f>
        <v>7.363225010283833</v>
      </c>
      <c r="I183" s="105">
        <f>G183/C183*100</f>
        <v>44.34044699355489</v>
      </c>
      <c r="J183" s="36"/>
      <c r="K183" s="107"/>
    </row>
    <row r="184" spans="1:11" s="48" customFormat="1" ht="16.5" customHeight="1">
      <c r="A184" s="47"/>
      <c r="B184" s="59" t="s">
        <v>3</v>
      </c>
      <c r="C184" s="89">
        <f>C188</f>
        <v>7063</v>
      </c>
      <c r="D184" s="89">
        <f>D188</f>
        <v>1009</v>
      </c>
      <c r="E184" s="89">
        <f>E188</f>
        <v>3027</v>
      </c>
      <c r="F184" s="89">
        <f>F188</f>
        <v>0</v>
      </c>
      <c r="G184" s="89">
        <f>G188</f>
        <v>3027</v>
      </c>
      <c r="H184" s="85"/>
      <c r="I184" s="85"/>
      <c r="J184" s="36"/>
      <c r="K184" s="107"/>
    </row>
    <row r="185" spans="2:11" ht="15.75" customHeight="1">
      <c r="B185" s="139" t="s">
        <v>4</v>
      </c>
      <c r="C185" s="140">
        <f aca="true" t="shared" si="4" ref="C185:G186">C189</f>
        <v>7850.6</v>
      </c>
      <c r="D185" s="140">
        <f t="shared" si="4"/>
        <v>1109.8</v>
      </c>
      <c r="E185" s="140">
        <f t="shared" si="4"/>
        <v>3390.5</v>
      </c>
      <c r="F185" s="140">
        <f t="shared" si="4"/>
        <v>171.1</v>
      </c>
      <c r="G185" s="140">
        <f t="shared" si="4"/>
        <v>3561.6</v>
      </c>
      <c r="H185" s="146"/>
      <c r="I185" s="82"/>
      <c r="J185" s="36"/>
      <c r="K185" s="36"/>
    </row>
    <row r="186" spans="2:11" ht="15.75" customHeight="1">
      <c r="B186" s="192" t="s">
        <v>5</v>
      </c>
      <c r="C186" s="193">
        <f t="shared" si="4"/>
        <v>2138.1</v>
      </c>
      <c r="D186" s="193">
        <f t="shared" si="4"/>
        <v>312.2</v>
      </c>
      <c r="E186" s="193">
        <f t="shared" si="4"/>
        <v>964.3</v>
      </c>
      <c r="F186" s="193">
        <f t="shared" si="4"/>
        <v>7.9</v>
      </c>
      <c r="G186" s="193">
        <f t="shared" si="4"/>
        <v>972.1999999999999</v>
      </c>
      <c r="H186" s="194"/>
      <c r="I186" s="83"/>
      <c r="J186" s="36"/>
      <c r="K186" s="36"/>
    </row>
    <row r="187" spans="2:11" ht="15.75" customHeight="1">
      <c r="B187" s="191" t="s">
        <v>128</v>
      </c>
      <c r="C187" s="138">
        <f>C188+C189+C190</f>
        <v>17051.7</v>
      </c>
      <c r="D187" s="138">
        <f>D188+D189+D190</f>
        <v>2431</v>
      </c>
      <c r="E187" s="138">
        <f>E188+E189+E190</f>
        <v>7381.8</v>
      </c>
      <c r="F187" s="138">
        <f>F188+F189+F190</f>
        <v>179</v>
      </c>
      <c r="G187" s="138">
        <f>G188+G189+G190</f>
        <v>7560.8</v>
      </c>
      <c r="H187" s="117"/>
      <c r="I187" s="117"/>
      <c r="J187" s="36"/>
      <c r="K187" s="37"/>
    </row>
    <row r="188" spans="2:11" ht="15.75" customHeight="1">
      <c r="B188" s="59" t="s">
        <v>3</v>
      </c>
      <c r="C188" s="89">
        <v>7063</v>
      </c>
      <c r="D188" s="89">
        <v>1009</v>
      </c>
      <c r="E188" s="89">
        <v>3027</v>
      </c>
      <c r="F188" s="89">
        <v>0</v>
      </c>
      <c r="G188" s="89">
        <f>E188+F188</f>
        <v>3027</v>
      </c>
      <c r="H188" s="85"/>
      <c r="I188" s="85"/>
      <c r="J188" s="36"/>
      <c r="K188" s="37"/>
    </row>
    <row r="189" spans="2:11" ht="15.75" customHeight="1">
      <c r="B189" s="51" t="s">
        <v>4</v>
      </c>
      <c r="C189" s="90">
        <v>7850.6</v>
      </c>
      <c r="D189" s="82">
        <v>1109.8</v>
      </c>
      <c r="E189" s="82">
        <v>3390.5</v>
      </c>
      <c r="F189" s="82">
        <v>171.1</v>
      </c>
      <c r="G189" s="82">
        <f>E189+F189</f>
        <v>3561.6</v>
      </c>
      <c r="H189" s="82"/>
      <c r="I189" s="82"/>
      <c r="J189" s="36"/>
      <c r="K189" s="37"/>
    </row>
    <row r="190" spans="2:11" ht="15.75" customHeight="1">
      <c r="B190" s="20" t="s">
        <v>5</v>
      </c>
      <c r="C190" s="91">
        <v>2138.1</v>
      </c>
      <c r="D190" s="83">
        <v>312.2</v>
      </c>
      <c r="E190" s="83">
        <v>964.3</v>
      </c>
      <c r="F190" s="83">
        <v>7.9</v>
      </c>
      <c r="G190" s="83">
        <f>E190+F190</f>
        <v>972.1999999999999</v>
      </c>
      <c r="H190" s="83"/>
      <c r="I190" s="83"/>
      <c r="J190" s="36"/>
      <c r="K190" s="37"/>
    </row>
    <row r="191" spans="2:11" ht="24" customHeight="1">
      <c r="B191" s="87" t="s">
        <v>51</v>
      </c>
      <c r="C191" s="92">
        <f>C192+C193</f>
        <v>148210.9</v>
      </c>
      <c r="D191" s="92">
        <f>D192+D193</f>
        <v>20486</v>
      </c>
      <c r="E191" s="92">
        <f>E192+E193</f>
        <v>60339</v>
      </c>
      <c r="F191" s="92">
        <f>F192+F193</f>
        <v>4705.3</v>
      </c>
      <c r="G191" s="92">
        <f>G192+G193</f>
        <v>65044.3</v>
      </c>
      <c r="H191" s="92">
        <f>F191/D191*100</f>
        <v>22.968368641999415</v>
      </c>
      <c r="I191" s="92">
        <f>G191/C191*100</f>
        <v>43.886313354820736</v>
      </c>
      <c r="J191" s="36"/>
      <c r="K191" s="210" t="s">
        <v>78</v>
      </c>
    </row>
    <row r="192" spans="2:11" ht="15" customHeight="1">
      <c r="B192" s="63" t="s">
        <v>13</v>
      </c>
      <c r="C192" s="81">
        <f>C195</f>
        <v>4339.9</v>
      </c>
      <c r="D192" s="81">
        <f>D195</f>
        <v>0</v>
      </c>
      <c r="E192" s="81">
        <f>E195</f>
        <v>1813.9</v>
      </c>
      <c r="F192" s="81">
        <f>F195</f>
        <v>0</v>
      </c>
      <c r="G192" s="81">
        <f>E192+F192</f>
        <v>1813.9</v>
      </c>
      <c r="H192" s="81"/>
      <c r="I192" s="81"/>
      <c r="J192" s="52"/>
      <c r="K192" s="211"/>
    </row>
    <row r="193" spans="2:11" ht="16.5" customHeight="1">
      <c r="B193" s="59" t="s">
        <v>3</v>
      </c>
      <c r="C193" s="89">
        <f>C196+C203</f>
        <v>143871</v>
      </c>
      <c r="D193" s="89">
        <f>D196+D203</f>
        <v>20486</v>
      </c>
      <c r="E193" s="89">
        <f>E196+E203</f>
        <v>58525.1</v>
      </c>
      <c r="F193" s="89">
        <f>F196+F203</f>
        <v>4705.3</v>
      </c>
      <c r="G193" s="89">
        <f>E193+F193</f>
        <v>63230.4</v>
      </c>
      <c r="H193" s="89"/>
      <c r="I193" s="89"/>
      <c r="J193" s="113"/>
      <c r="K193" s="212"/>
    </row>
    <row r="194" spans="2:11" ht="22.5" customHeight="1">
      <c r="B194" s="132" t="s">
        <v>53</v>
      </c>
      <c r="C194" s="133">
        <f>C195+C196</f>
        <v>142820.9</v>
      </c>
      <c r="D194" s="133">
        <f>D195+D196</f>
        <v>19679</v>
      </c>
      <c r="E194" s="133">
        <f>E195+E196</f>
        <v>58148</v>
      </c>
      <c r="F194" s="133">
        <f>F195+F196</f>
        <v>4558.7</v>
      </c>
      <c r="G194" s="133">
        <f>G195+G196</f>
        <v>62706.7</v>
      </c>
      <c r="H194" s="133">
        <f>F194/D194*100</f>
        <v>23.16530311499568</v>
      </c>
      <c r="I194" s="133">
        <f>G194/C194*100</f>
        <v>43.905828908794156</v>
      </c>
      <c r="J194" s="113"/>
      <c r="K194" s="113"/>
    </row>
    <row r="195" spans="2:11" ht="16.5" customHeight="1">
      <c r="B195" s="63" t="s">
        <v>13</v>
      </c>
      <c r="C195" s="81">
        <f>C200</f>
        <v>4339.9</v>
      </c>
      <c r="D195" s="81">
        <f>D200</f>
        <v>0</v>
      </c>
      <c r="E195" s="81">
        <f>E200</f>
        <v>1813.9</v>
      </c>
      <c r="F195" s="81">
        <f>F200</f>
        <v>0</v>
      </c>
      <c r="G195" s="81">
        <f>E195+F195</f>
        <v>1813.9</v>
      </c>
      <c r="H195" s="81"/>
      <c r="I195" s="81"/>
      <c r="J195" s="113"/>
      <c r="K195" s="113"/>
    </row>
    <row r="196" spans="2:11" ht="15" customHeight="1">
      <c r="B196" s="59" t="s">
        <v>3</v>
      </c>
      <c r="C196" s="89">
        <f>C198+C201</f>
        <v>138481</v>
      </c>
      <c r="D196" s="89">
        <f>D198+D201</f>
        <v>19679</v>
      </c>
      <c r="E196" s="89">
        <f>E198+E201</f>
        <v>56334.1</v>
      </c>
      <c r="F196" s="89">
        <f>F198+F201</f>
        <v>4558.7</v>
      </c>
      <c r="G196" s="89">
        <f>E196+F196</f>
        <v>60892.799999999996</v>
      </c>
      <c r="H196" s="89"/>
      <c r="I196" s="89"/>
      <c r="J196" s="113"/>
      <c r="K196" s="113"/>
    </row>
    <row r="197" spans="1:11" s="48" customFormat="1" ht="24" customHeight="1">
      <c r="A197" s="47"/>
      <c r="B197" s="12" t="s">
        <v>54</v>
      </c>
      <c r="C197" s="134">
        <f>C198</f>
        <v>126100.1</v>
      </c>
      <c r="D197" s="134">
        <f>D198</f>
        <v>18837</v>
      </c>
      <c r="E197" s="134">
        <f>E198</f>
        <v>52512.1</v>
      </c>
      <c r="F197" s="134">
        <f>F198</f>
        <v>4558.7</v>
      </c>
      <c r="G197" s="134">
        <f>G198</f>
        <v>57070.799999999996</v>
      </c>
      <c r="H197" s="134"/>
      <c r="I197" s="134"/>
      <c r="J197" s="36" t="s">
        <v>138</v>
      </c>
      <c r="K197" s="114"/>
    </row>
    <row r="198" spans="2:11" ht="13.5" customHeight="1">
      <c r="B198" s="60" t="s">
        <v>3</v>
      </c>
      <c r="C198" s="89">
        <v>126100.1</v>
      </c>
      <c r="D198" s="85">
        <v>18837</v>
      </c>
      <c r="E198" s="85">
        <v>52512.1</v>
      </c>
      <c r="F198" s="85">
        <v>4558.7</v>
      </c>
      <c r="G198" s="85">
        <f>E198+F198</f>
        <v>57070.799999999996</v>
      </c>
      <c r="H198" s="85"/>
      <c r="I198" s="85"/>
      <c r="J198" s="113"/>
      <c r="K198" s="113"/>
    </row>
    <row r="199" spans="2:11" ht="25.5" customHeight="1">
      <c r="B199" s="119" t="s">
        <v>129</v>
      </c>
      <c r="C199" s="134">
        <f>C200+C201</f>
        <v>16720.8</v>
      </c>
      <c r="D199" s="134">
        <f>D200+D201</f>
        <v>842</v>
      </c>
      <c r="E199" s="134">
        <f>E200+E201</f>
        <v>5635.9</v>
      </c>
      <c r="F199" s="134">
        <f>F200+F201</f>
        <v>0</v>
      </c>
      <c r="G199" s="134">
        <f>G200+G201</f>
        <v>5635.9</v>
      </c>
      <c r="H199" s="134"/>
      <c r="I199" s="134"/>
      <c r="J199" s="113"/>
      <c r="K199" s="113"/>
    </row>
    <row r="200" spans="2:11" ht="13.5" customHeight="1">
      <c r="B200" s="63" t="s">
        <v>13</v>
      </c>
      <c r="C200" s="93">
        <v>4339.9</v>
      </c>
      <c r="D200" s="93">
        <v>0</v>
      </c>
      <c r="E200" s="93">
        <v>1813.9</v>
      </c>
      <c r="F200" s="93">
        <v>0</v>
      </c>
      <c r="G200" s="93">
        <f>E200+F200</f>
        <v>1813.9</v>
      </c>
      <c r="H200" s="93"/>
      <c r="I200" s="93"/>
      <c r="J200" s="113"/>
      <c r="K200" s="113"/>
    </row>
    <row r="201" spans="2:11" ht="17.25" customHeight="1">
      <c r="B201" s="62" t="s">
        <v>3</v>
      </c>
      <c r="C201" s="89">
        <v>12380.9</v>
      </c>
      <c r="D201" s="89">
        <v>842</v>
      </c>
      <c r="E201" s="89">
        <v>3822</v>
      </c>
      <c r="F201" s="89">
        <v>0</v>
      </c>
      <c r="G201" s="89">
        <f>E201+F201</f>
        <v>3822</v>
      </c>
      <c r="H201" s="89"/>
      <c r="I201" s="89"/>
      <c r="J201" s="113"/>
      <c r="K201" s="113"/>
    </row>
    <row r="202" spans="1:11" s="48" customFormat="1" ht="23.25" customHeight="1">
      <c r="A202" s="47"/>
      <c r="B202" s="109" t="s">
        <v>55</v>
      </c>
      <c r="C202" s="88">
        <f>C203</f>
        <v>5390</v>
      </c>
      <c r="D202" s="88">
        <f>D203</f>
        <v>807</v>
      </c>
      <c r="E202" s="88">
        <f>E203</f>
        <v>2191</v>
      </c>
      <c r="F202" s="88">
        <f>F203</f>
        <v>146.6</v>
      </c>
      <c r="G202" s="88">
        <f>G203</f>
        <v>2191</v>
      </c>
      <c r="H202" s="88">
        <f>F202/D202*100</f>
        <v>18.16604708798017</v>
      </c>
      <c r="I202" s="88">
        <f>G202/C202*100</f>
        <v>40.64935064935065</v>
      </c>
      <c r="J202" s="36" t="s">
        <v>26</v>
      </c>
      <c r="K202" s="114"/>
    </row>
    <row r="203" spans="2:11" ht="13.5" customHeight="1">
      <c r="B203" s="61" t="s">
        <v>3</v>
      </c>
      <c r="C203" s="85">
        <f>C205</f>
        <v>5390</v>
      </c>
      <c r="D203" s="85">
        <f>D205</f>
        <v>807</v>
      </c>
      <c r="E203" s="85">
        <f>E205</f>
        <v>2191</v>
      </c>
      <c r="F203" s="85">
        <f>F205</f>
        <v>146.6</v>
      </c>
      <c r="G203" s="85">
        <f>G205</f>
        <v>2191</v>
      </c>
      <c r="H203" s="85"/>
      <c r="I203" s="85"/>
      <c r="J203" s="113"/>
      <c r="K203" s="113"/>
    </row>
    <row r="204" spans="2:11" ht="21.75" customHeight="1">
      <c r="B204" s="119" t="s">
        <v>130</v>
      </c>
      <c r="C204" s="117">
        <f>C205</f>
        <v>5390</v>
      </c>
      <c r="D204" s="117">
        <f>D205</f>
        <v>807</v>
      </c>
      <c r="E204" s="117">
        <f>E205</f>
        <v>2191</v>
      </c>
      <c r="F204" s="117">
        <f>F205</f>
        <v>146.6</v>
      </c>
      <c r="G204" s="117">
        <f>G205</f>
        <v>2191</v>
      </c>
      <c r="H204" s="117"/>
      <c r="I204" s="117"/>
      <c r="J204" s="135"/>
      <c r="K204" s="135"/>
    </row>
    <row r="205" spans="2:11" ht="13.5" customHeight="1">
      <c r="B205" s="61" t="s">
        <v>3</v>
      </c>
      <c r="C205" s="85">
        <v>5390</v>
      </c>
      <c r="D205" s="85">
        <v>807</v>
      </c>
      <c r="E205" s="85">
        <v>2191</v>
      </c>
      <c r="F205" s="85">
        <v>146.6</v>
      </c>
      <c r="G205" s="85">
        <v>2191</v>
      </c>
      <c r="H205" s="85"/>
      <c r="I205" s="85"/>
      <c r="J205" s="135"/>
      <c r="K205" s="135"/>
    </row>
    <row r="206" spans="2:11" ht="18" customHeight="1">
      <c r="B206" s="136" t="s">
        <v>56</v>
      </c>
      <c r="C206" s="130">
        <f>C207+C208</f>
        <v>137640.5</v>
      </c>
      <c r="D206" s="130">
        <f>D207+D208</f>
        <v>22903</v>
      </c>
      <c r="E206" s="130">
        <f>E207+E208</f>
        <v>55496.399999999994</v>
      </c>
      <c r="F206" s="130">
        <f>F207+F208</f>
        <v>5192.4</v>
      </c>
      <c r="G206" s="130">
        <f>G207+G208</f>
        <v>60688.799999999996</v>
      </c>
      <c r="H206" s="130">
        <f>F206/D206*100</f>
        <v>22.67126577304283</v>
      </c>
      <c r="I206" s="88">
        <f>G206/C206*100</f>
        <v>44.09225482325333</v>
      </c>
      <c r="J206" s="135"/>
      <c r="K206" s="135"/>
    </row>
    <row r="207" spans="2:11" ht="13.5" customHeight="1">
      <c r="B207" s="63" t="s">
        <v>13</v>
      </c>
      <c r="C207" s="93">
        <f>C210</f>
        <v>1117.4</v>
      </c>
      <c r="D207" s="93">
        <f>D210</f>
        <v>0</v>
      </c>
      <c r="E207" s="93">
        <f>E210</f>
        <v>1117.4</v>
      </c>
      <c r="F207" s="93">
        <f>F210</f>
        <v>0</v>
      </c>
      <c r="G207" s="93">
        <f>E207+F207</f>
        <v>1117.4</v>
      </c>
      <c r="H207" s="93"/>
      <c r="I207" s="93"/>
      <c r="J207" s="135"/>
      <c r="K207" s="135"/>
    </row>
    <row r="208" spans="2:11" ht="13.5" customHeight="1">
      <c r="B208" s="51" t="s">
        <v>4</v>
      </c>
      <c r="C208" s="90">
        <f>C211+C224</f>
        <v>136523.1</v>
      </c>
      <c r="D208" s="90">
        <f>D211+D224</f>
        <v>22903</v>
      </c>
      <c r="E208" s="90">
        <f>E211+E224</f>
        <v>54378.99999999999</v>
      </c>
      <c r="F208" s="90">
        <f>F211+F224</f>
        <v>5192.4</v>
      </c>
      <c r="G208" s="90">
        <f>G211+G224</f>
        <v>59571.399999999994</v>
      </c>
      <c r="H208" s="90"/>
      <c r="I208" s="90"/>
      <c r="J208" s="113"/>
      <c r="K208" s="135"/>
    </row>
    <row r="209" spans="2:11" ht="21" customHeight="1">
      <c r="B209" s="136" t="s">
        <v>57</v>
      </c>
      <c r="C209" s="130">
        <f>C212+C215+C218+C221</f>
        <v>137365.5</v>
      </c>
      <c r="D209" s="130">
        <f>D212+D215+D218+D221</f>
        <v>22828</v>
      </c>
      <c r="E209" s="130">
        <f>E212+E215+E218+E221</f>
        <v>55446.4</v>
      </c>
      <c r="F209" s="130">
        <f>F212+F215+F218+F221</f>
        <v>5192.4</v>
      </c>
      <c r="G209" s="130">
        <f>G212+G215+G218</f>
        <v>60044.2</v>
      </c>
      <c r="H209" s="130">
        <f>F209/D209*100</f>
        <v>22.745750832311195</v>
      </c>
      <c r="I209" s="130">
        <f>G209/C209*100</f>
        <v>43.71126665720286</v>
      </c>
      <c r="J209" s="135"/>
      <c r="K209" s="213" t="s">
        <v>83</v>
      </c>
    </row>
    <row r="210" spans="2:11" ht="13.5" customHeight="1">
      <c r="B210" s="63" t="s">
        <v>13</v>
      </c>
      <c r="C210" s="93">
        <f>C213+C216+C219</f>
        <v>1117.4</v>
      </c>
      <c r="D210" s="93">
        <f>D213+D216+D219</f>
        <v>0</v>
      </c>
      <c r="E210" s="93">
        <f>E213+E216+E219</f>
        <v>1117.4</v>
      </c>
      <c r="F210" s="93">
        <f>F213+F216+F219</f>
        <v>0</v>
      </c>
      <c r="G210" s="93">
        <f>E210+F210</f>
        <v>1117.4</v>
      </c>
      <c r="H210" s="93"/>
      <c r="I210" s="93"/>
      <c r="J210" s="135"/>
      <c r="K210" s="214"/>
    </row>
    <row r="211" spans="2:11" ht="13.5" customHeight="1">
      <c r="B211" s="139" t="s">
        <v>4</v>
      </c>
      <c r="C211" s="140">
        <f>C214+C217+C220+C222</f>
        <v>136248.1</v>
      </c>
      <c r="D211" s="140">
        <f>D214+D217+D220+D222</f>
        <v>22828</v>
      </c>
      <c r="E211" s="140">
        <f>E214+E217+E220+E222</f>
        <v>54328.99999999999</v>
      </c>
      <c r="F211" s="140">
        <f>F214+F217+F220+F222</f>
        <v>5192.4</v>
      </c>
      <c r="G211" s="140">
        <f>E211+F211</f>
        <v>59521.399999999994</v>
      </c>
      <c r="H211" s="140"/>
      <c r="I211" s="140"/>
      <c r="J211" s="135"/>
      <c r="K211" s="215"/>
    </row>
    <row r="212" spans="2:11" ht="13.5" customHeight="1">
      <c r="B212" s="137" t="s">
        <v>58</v>
      </c>
      <c r="C212" s="138">
        <f>C213+C214</f>
        <v>8559.4</v>
      </c>
      <c r="D212" s="138">
        <f>D213+D214</f>
        <v>1251.7</v>
      </c>
      <c r="E212" s="138">
        <f>E213+E214</f>
        <v>3560.4</v>
      </c>
      <c r="F212" s="138">
        <f>F213+F214</f>
        <v>296</v>
      </c>
      <c r="G212" s="138">
        <f>G213+G214</f>
        <v>3856.4</v>
      </c>
      <c r="H212" s="138"/>
      <c r="I212" s="138"/>
      <c r="J212" s="113"/>
      <c r="K212" s="135"/>
    </row>
    <row r="213" spans="2:11" ht="13.5" customHeight="1">
      <c r="B213" s="63" t="s">
        <v>13</v>
      </c>
      <c r="C213" s="93">
        <v>80.8</v>
      </c>
      <c r="D213" s="93">
        <v>0</v>
      </c>
      <c r="E213" s="93">
        <v>80.8</v>
      </c>
      <c r="F213" s="93">
        <v>0</v>
      </c>
      <c r="G213" s="93">
        <f>E213+F213</f>
        <v>80.8</v>
      </c>
      <c r="H213" s="93"/>
      <c r="I213" s="93"/>
      <c r="J213" s="135"/>
      <c r="K213" s="135"/>
    </row>
    <row r="214" spans="2:11" ht="13.5" customHeight="1">
      <c r="B214" s="51" t="s">
        <v>4</v>
      </c>
      <c r="C214" s="90">
        <v>8478.6</v>
      </c>
      <c r="D214" s="82">
        <v>1251.7</v>
      </c>
      <c r="E214" s="82">
        <v>3479.6</v>
      </c>
      <c r="F214" s="82">
        <v>296</v>
      </c>
      <c r="G214" s="82">
        <f>E214+F214</f>
        <v>3775.6</v>
      </c>
      <c r="H214" s="82"/>
      <c r="I214" s="82"/>
      <c r="J214" s="113"/>
      <c r="K214" s="135"/>
    </row>
    <row r="215" spans="2:11" ht="21" customHeight="1">
      <c r="B215" s="189" t="s">
        <v>59</v>
      </c>
      <c r="C215" s="138">
        <f>C216+C217</f>
        <v>51758</v>
      </c>
      <c r="D215" s="138">
        <f>D216+D217</f>
        <v>7167.9</v>
      </c>
      <c r="E215" s="138">
        <f>E216+E217</f>
        <v>22359.3</v>
      </c>
      <c r="F215" s="138">
        <f>F216+F217</f>
        <v>1710</v>
      </c>
      <c r="G215" s="138">
        <f>G216+G217</f>
        <v>24069.3</v>
      </c>
      <c r="H215" s="138"/>
      <c r="I215" s="138"/>
      <c r="J215" s="135"/>
      <c r="K215" s="135"/>
    </row>
    <row r="216" spans="2:11" ht="13.5" customHeight="1">
      <c r="B216" s="63" t="s">
        <v>13</v>
      </c>
      <c r="C216" s="93">
        <v>448.5</v>
      </c>
      <c r="D216" s="93">
        <v>0</v>
      </c>
      <c r="E216" s="93">
        <v>448.5</v>
      </c>
      <c r="F216" s="93">
        <v>0</v>
      </c>
      <c r="G216" s="93">
        <f>E216+F216</f>
        <v>448.5</v>
      </c>
      <c r="H216" s="93"/>
      <c r="I216" s="93"/>
      <c r="J216" s="135"/>
      <c r="K216" s="135"/>
    </row>
    <row r="217" spans="2:11" ht="13.5" customHeight="1">
      <c r="B217" s="51" t="s">
        <v>4</v>
      </c>
      <c r="C217" s="90">
        <v>51309.5</v>
      </c>
      <c r="D217" s="82">
        <v>7167.9</v>
      </c>
      <c r="E217" s="82">
        <v>21910.8</v>
      </c>
      <c r="F217" s="82">
        <v>1710</v>
      </c>
      <c r="G217" s="82">
        <f>E217+F217</f>
        <v>23620.8</v>
      </c>
      <c r="H217" s="82"/>
      <c r="I217" s="82"/>
      <c r="J217" s="135"/>
      <c r="K217" s="135"/>
    </row>
    <row r="218" spans="2:11" ht="21.75" customHeight="1">
      <c r="B218" s="137" t="s">
        <v>60</v>
      </c>
      <c r="C218" s="138">
        <f>C219+C220</f>
        <v>76453.5</v>
      </c>
      <c r="D218" s="138">
        <f>D219+D220</f>
        <v>14408.4</v>
      </c>
      <c r="E218" s="138">
        <f>E219+E220</f>
        <v>28932.1</v>
      </c>
      <c r="F218" s="138">
        <f>F219+F220</f>
        <v>3186.4</v>
      </c>
      <c r="G218" s="138">
        <f>G219+G220</f>
        <v>32118.5</v>
      </c>
      <c r="H218" s="138"/>
      <c r="I218" s="138"/>
      <c r="J218" s="135"/>
      <c r="K218" s="135"/>
    </row>
    <row r="219" spans="2:11" ht="13.5" customHeight="1">
      <c r="B219" s="63" t="s">
        <v>13</v>
      </c>
      <c r="C219" s="93">
        <v>588.1</v>
      </c>
      <c r="D219" s="93">
        <v>0</v>
      </c>
      <c r="E219" s="93">
        <v>588.1</v>
      </c>
      <c r="F219" s="93">
        <v>0</v>
      </c>
      <c r="G219" s="93">
        <f>E219+F219</f>
        <v>588.1</v>
      </c>
      <c r="H219" s="93"/>
      <c r="I219" s="93"/>
      <c r="J219" s="135"/>
      <c r="K219" s="135"/>
    </row>
    <row r="220" spans="2:11" ht="13.5" customHeight="1">
      <c r="B220" s="51" t="s">
        <v>4</v>
      </c>
      <c r="C220" s="90">
        <v>75865.4</v>
      </c>
      <c r="D220" s="82">
        <v>14408.4</v>
      </c>
      <c r="E220" s="82">
        <v>28344</v>
      </c>
      <c r="F220" s="82">
        <v>3186.4</v>
      </c>
      <c r="G220" s="82">
        <f>E220+F220</f>
        <v>31530.4</v>
      </c>
      <c r="H220" s="82"/>
      <c r="I220" s="82"/>
      <c r="J220" s="135"/>
      <c r="K220" s="135"/>
    </row>
    <row r="221" spans="2:11" ht="23.25" customHeight="1">
      <c r="B221" s="137" t="s">
        <v>62</v>
      </c>
      <c r="C221" s="138">
        <f>C222</f>
        <v>594.6</v>
      </c>
      <c r="D221" s="138">
        <f>D222</f>
        <v>0</v>
      </c>
      <c r="E221" s="138">
        <f>E222</f>
        <v>594.6</v>
      </c>
      <c r="F221" s="138">
        <f>F222</f>
        <v>0</v>
      </c>
      <c r="G221" s="138">
        <f>G222</f>
        <v>594.6</v>
      </c>
      <c r="H221" s="138"/>
      <c r="I221" s="138"/>
      <c r="J221" s="135"/>
      <c r="K221" s="135"/>
    </row>
    <row r="222" spans="2:11" ht="13.5" customHeight="1">
      <c r="B222" s="51" t="s">
        <v>4</v>
      </c>
      <c r="C222" s="90">
        <v>594.6</v>
      </c>
      <c r="D222" s="82">
        <v>0</v>
      </c>
      <c r="E222" s="82">
        <v>594.6</v>
      </c>
      <c r="F222" s="82">
        <v>0</v>
      </c>
      <c r="G222" s="82">
        <f>E222+F222</f>
        <v>594.6</v>
      </c>
      <c r="H222" s="82"/>
      <c r="I222" s="82"/>
      <c r="J222" s="135"/>
      <c r="K222" s="135"/>
    </row>
    <row r="223" spans="1:11" s="48" customFormat="1" ht="15.75" customHeight="1">
      <c r="A223" s="47"/>
      <c r="B223" s="87" t="s">
        <v>61</v>
      </c>
      <c r="C223" s="92">
        <f>C226</f>
        <v>275</v>
      </c>
      <c r="D223" s="92">
        <f>D226</f>
        <v>75</v>
      </c>
      <c r="E223" s="92">
        <f>E226</f>
        <v>50</v>
      </c>
      <c r="F223" s="92">
        <f>F226</f>
        <v>0</v>
      </c>
      <c r="G223" s="92">
        <f>G226</f>
        <v>50</v>
      </c>
      <c r="H223" s="130">
        <f>F223/D223*100</f>
        <v>0</v>
      </c>
      <c r="I223" s="130">
        <f>G223/C223*100</f>
        <v>18.181818181818183</v>
      </c>
      <c r="J223" s="216"/>
      <c r="K223" s="219"/>
    </row>
    <row r="224" spans="1:11" s="48" customFormat="1" ht="15" customHeight="1">
      <c r="A224" s="47"/>
      <c r="B224" s="51" t="s">
        <v>4</v>
      </c>
      <c r="C224" s="90">
        <f>C226</f>
        <v>275</v>
      </c>
      <c r="D224" s="90">
        <f>D226</f>
        <v>75</v>
      </c>
      <c r="E224" s="90">
        <f>E226</f>
        <v>50</v>
      </c>
      <c r="F224" s="90">
        <f>F226</f>
        <v>0</v>
      </c>
      <c r="G224" s="90">
        <f>G226</f>
        <v>50</v>
      </c>
      <c r="H224" s="82"/>
      <c r="I224" s="82"/>
      <c r="J224" s="217"/>
      <c r="K224" s="219"/>
    </row>
    <row r="225" spans="1:11" s="48" customFormat="1" ht="15.75" customHeight="1">
      <c r="A225" s="47"/>
      <c r="B225" s="137" t="s">
        <v>131</v>
      </c>
      <c r="C225" s="92">
        <f>C226</f>
        <v>275</v>
      </c>
      <c r="D225" s="92">
        <f>D226</f>
        <v>75</v>
      </c>
      <c r="E225" s="92">
        <f>E226</f>
        <v>50</v>
      </c>
      <c r="F225" s="92">
        <f>F226</f>
        <v>0</v>
      </c>
      <c r="G225" s="92">
        <f>G226</f>
        <v>50</v>
      </c>
      <c r="H225" s="130"/>
      <c r="I225" s="130"/>
      <c r="J225" s="217"/>
      <c r="K225" s="219"/>
    </row>
    <row r="226" spans="2:11" ht="14.25" customHeight="1">
      <c r="B226" s="51" t="s">
        <v>4</v>
      </c>
      <c r="C226" s="90">
        <v>275</v>
      </c>
      <c r="D226" s="82">
        <v>75</v>
      </c>
      <c r="E226" s="82">
        <v>50</v>
      </c>
      <c r="F226" s="82">
        <v>0</v>
      </c>
      <c r="G226" s="82">
        <f>E226+F226</f>
        <v>50</v>
      </c>
      <c r="H226" s="82"/>
      <c r="I226" s="82"/>
      <c r="J226" s="218"/>
      <c r="K226" s="219"/>
    </row>
    <row r="227" spans="2:11" ht="14.25" customHeight="1">
      <c r="B227" s="186"/>
      <c r="C227" s="187"/>
      <c r="D227" s="188"/>
      <c r="E227" s="188"/>
      <c r="F227" s="188"/>
      <c r="G227" s="188"/>
      <c r="H227" s="188"/>
      <c r="I227" s="188"/>
      <c r="J227" s="185"/>
      <c r="K227" s="190"/>
    </row>
    <row r="228" spans="2:11" ht="19.5" customHeight="1">
      <c r="B228" s="220" t="s">
        <v>141</v>
      </c>
      <c r="C228" s="221"/>
      <c r="D228" s="221"/>
      <c r="E228" s="221"/>
      <c r="F228" s="221"/>
      <c r="G228" s="221"/>
      <c r="H228" s="221"/>
      <c r="I228" s="221"/>
      <c r="J228" s="221"/>
      <c r="K228" s="222"/>
    </row>
    <row r="229" spans="2:11" ht="24.75" customHeight="1">
      <c r="B229" s="108" t="s">
        <v>65</v>
      </c>
      <c r="C229" s="92">
        <f>C230</f>
        <v>30</v>
      </c>
      <c r="D229" s="94">
        <f>D230</f>
        <v>10</v>
      </c>
      <c r="E229" s="92">
        <f>E230</f>
        <v>30</v>
      </c>
      <c r="F229" s="88">
        <f>F230</f>
        <v>0</v>
      </c>
      <c r="G229" s="92">
        <f>G230</f>
        <v>30</v>
      </c>
      <c r="H229" s="92">
        <f>F229/D229*100</f>
        <v>0</v>
      </c>
      <c r="I229" s="92">
        <f>G229/C229*100</f>
        <v>100</v>
      </c>
      <c r="J229" s="41"/>
      <c r="K229" s="100"/>
    </row>
    <row r="230" spans="2:11" ht="22.5" customHeight="1">
      <c r="B230" s="51" t="s">
        <v>4</v>
      </c>
      <c r="C230" s="90">
        <v>30</v>
      </c>
      <c r="D230" s="90">
        <v>10</v>
      </c>
      <c r="E230" s="90">
        <v>30</v>
      </c>
      <c r="F230" s="82">
        <v>0</v>
      </c>
      <c r="G230" s="90">
        <f>E230+F230</f>
        <v>30</v>
      </c>
      <c r="H230" s="90"/>
      <c r="I230" s="90"/>
      <c r="J230" s="41"/>
      <c r="K230" s="41"/>
    </row>
    <row r="231" spans="2:11" ht="17.25" customHeight="1">
      <c r="B231" s="201" t="s">
        <v>24</v>
      </c>
      <c r="C231" s="202"/>
      <c r="D231" s="202"/>
      <c r="E231" s="202"/>
      <c r="F231" s="202"/>
      <c r="G231" s="202"/>
      <c r="H231" s="202"/>
      <c r="I231" s="202"/>
      <c r="J231" s="202"/>
      <c r="K231" s="111"/>
    </row>
    <row r="232" spans="2:11" ht="33.75" customHeight="1">
      <c r="B232" s="159" t="s">
        <v>25</v>
      </c>
      <c r="C232" s="105">
        <f>C233+C234</f>
        <v>155.9</v>
      </c>
      <c r="D232" s="105">
        <f>D233+D234</f>
        <v>0</v>
      </c>
      <c r="E232" s="105">
        <f>E233+E234</f>
        <v>155.9</v>
      </c>
      <c r="F232" s="105">
        <f>F233+F234</f>
        <v>0</v>
      </c>
      <c r="G232" s="105">
        <f>G233+G234</f>
        <v>155.9</v>
      </c>
      <c r="H232" s="105">
        <v>0</v>
      </c>
      <c r="I232" s="105">
        <f>G232/C232*100</f>
        <v>100</v>
      </c>
      <c r="J232" s="160"/>
      <c r="K232" s="158"/>
    </row>
    <row r="233" spans="2:11" ht="15" customHeight="1">
      <c r="B233" s="60" t="s">
        <v>3</v>
      </c>
      <c r="C233" s="89">
        <v>94.9</v>
      </c>
      <c r="D233" s="89">
        <v>0</v>
      </c>
      <c r="E233" s="89">
        <v>94.9</v>
      </c>
      <c r="F233" s="85">
        <v>0</v>
      </c>
      <c r="G233" s="89">
        <f>E233+F233</f>
        <v>94.9</v>
      </c>
      <c r="H233" s="89"/>
      <c r="I233" s="89"/>
      <c r="J233" s="160"/>
      <c r="K233" s="41"/>
    </row>
    <row r="234" spans="2:11" ht="16.5" customHeight="1">
      <c r="B234" s="51" t="s">
        <v>4</v>
      </c>
      <c r="C234" s="90">
        <v>61</v>
      </c>
      <c r="D234" s="90">
        <v>0</v>
      </c>
      <c r="E234" s="90">
        <v>61</v>
      </c>
      <c r="F234" s="82">
        <v>0</v>
      </c>
      <c r="G234" s="90">
        <f>E234+F234</f>
        <v>61</v>
      </c>
      <c r="H234" s="90"/>
      <c r="I234" s="90"/>
      <c r="J234" s="160"/>
      <c r="K234" s="41"/>
    </row>
    <row r="235" spans="2:11" ht="16.5" customHeight="1">
      <c r="B235" s="201" t="s">
        <v>143</v>
      </c>
      <c r="C235" s="202"/>
      <c r="D235" s="202"/>
      <c r="E235" s="202"/>
      <c r="F235" s="202"/>
      <c r="G235" s="202"/>
      <c r="H235" s="202"/>
      <c r="I235" s="202"/>
      <c r="J235" s="203"/>
      <c r="K235" s="41"/>
    </row>
    <row r="236" spans="2:11" ht="21.75" customHeight="1">
      <c r="B236" s="129" t="s">
        <v>66</v>
      </c>
      <c r="C236" s="133">
        <f>C237</f>
        <v>66</v>
      </c>
      <c r="D236" s="133">
        <f aca="true" t="shared" si="5" ref="D236:I236">D237</f>
        <v>44</v>
      </c>
      <c r="E236" s="133">
        <f t="shared" si="5"/>
        <v>44</v>
      </c>
      <c r="F236" s="133">
        <f t="shared" si="5"/>
        <v>0</v>
      </c>
      <c r="G236" s="133">
        <f t="shared" si="5"/>
        <v>44</v>
      </c>
      <c r="H236" s="133">
        <f>F236/D236*100</f>
        <v>0</v>
      </c>
      <c r="I236" s="133">
        <f t="shared" si="5"/>
        <v>0</v>
      </c>
      <c r="J236" s="204"/>
      <c r="K236" s="41"/>
    </row>
    <row r="237" spans="2:11" ht="16.5" customHeight="1">
      <c r="B237" s="53" t="s">
        <v>4</v>
      </c>
      <c r="C237" s="90">
        <v>66</v>
      </c>
      <c r="D237" s="90">
        <v>44</v>
      </c>
      <c r="E237" s="90">
        <v>44</v>
      </c>
      <c r="F237" s="82">
        <v>0</v>
      </c>
      <c r="G237" s="90">
        <f>E237+F237</f>
        <v>44</v>
      </c>
      <c r="H237" s="90"/>
      <c r="I237" s="90"/>
      <c r="J237" s="205"/>
      <c r="K237" s="41"/>
    </row>
    <row r="238" spans="2:11" ht="16.5" customHeight="1">
      <c r="B238" s="196" t="s">
        <v>67</v>
      </c>
      <c r="C238" s="206"/>
      <c r="D238" s="206"/>
      <c r="E238" s="206"/>
      <c r="F238" s="206"/>
      <c r="G238" s="206"/>
      <c r="H238" s="206"/>
      <c r="I238" s="206"/>
      <c r="J238" s="207"/>
      <c r="K238" s="41"/>
    </row>
    <row r="239" spans="2:11" ht="22.5" customHeight="1">
      <c r="B239" s="21" t="s">
        <v>68</v>
      </c>
      <c r="C239" s="92">
        <f aca="true" t="shared" si="6" ref="C239:H239">C240</f>
        <v>62</v>
      </c>
      <c r="D239" s="92">
        <f t="shared" si="6"/>
        <v>15</v>
      </c>
      <c r="E239" s="92">
        <f t="shared" si="6"/>
        <v>2</v>
      </c>
      <c r="F239" s="92">
        <f t="shared" si="6"/>
        <v>0</v>
      </c>
      <c r="G239" s="92">
        <f t="shared" si="6"/>
        <v>2</v>
      </c>
      <c r="H239" s="92">
        <f t="shared" si="6"/>
        <v>0</v>
      </c>
      <c r="I239" s="92">
        <f>G239/C239*100</f>
        <v>3.225806451612903</v>
      </c>
      <c r="J239" s="208"/>
      <c r="K239" s="41"/>
    </row>
    <row r="240" spans="2:11" ht="16.5" customHeight="1">
      <c r="B240" s="51" t="s">
        <v>4</v>
      </c>
      <c r="C240" s="90">
        <v>62</v>
      </c>
      <c r="D240" s="90">
        <v>15</v>
      </c>
      <c r="E240" s="90">
        <v>2</v>
      </c>
      <c r="F240" s="82">
        <v>0</v>
      </c>
      <c r="G240" s="90">
        <f>E240+F240</f>
        <v>2</v>
      </c>
      <c r="H240" s="90">
        <f>F240/D240*100</f>
        <v>0</v>
      </c>
      <c r="I240" s="90"/>
      <c r="J240" s="209"/>
      <c r="K240" s="41"/>
    </row>
    <row r="241" spans="2:11" ht="15.75" customHeight="1">
      <c r="B241" s="196" t="s">
        <v>142</v>
      </c>
      <c r="C241" s="206"/>
      <c r="D241" s="206"/>
      <c r="E241" s="206"/>
      <c r="F241" s="206"/>
      <c r="G241" s="206"/>
      <c r="H241" s="206"/>
      <c r="I241" s="206"/>
      <c r="J241" s="207"/>
      <c r="K241" s="41"/>
    </row>
    <row r="242" spans="2:11" ht="22.5" customHeight="1">
      <c r="B242" s="21" t="s">
        <v>23</v>
      </c>
      <c r="C242" s="92">
        <f aca="true" t="shared" si="7" ref="C242:H242">C243</f>
        <v>100</v>
      </c>
      <c r="D242" s="92">
        <f t="shared" si="7"/>
        <v>100</v>
      </c>
      <c r="E242" s="92">
        <f t="shared" si="7"/>
        <v>92</v>
      </c>
      <c r="F242" s="92">
        <f t="shared" si="7"/>
        <v>0</v>
      </c>
      <c r="G242" s="92">
        <f t="shared" si="7"/>
        <v>92</v>
      </c>
      <c r="H242" s="92">
        <f t="shared" si="7"/>
        <v>0</v>
      </c>
      <c r="I242" s="92">
        <f>G242/C242*100</f>
        <v>92</v>
      </c>
      <c r="J242" s="208"/>
      <c r="K242" s="158"/>
    </row>
    <row r="243" spans="2:11" ht="17.25" customHeight="1">
      <c r="B243" s="51" t="s">
        <v>4</v>
      </c>
      <c r="C243" s="90">
        <v>100</v>
      </c>
      <c r="D243" s="90">
        <v>100</v>
      </c>
      <c r="E243" s="90">
        <v>92</v>
      </c>
      <c r="F243" s="82">
        <v>0</v>
      </c>
      <c r="G243" s="90">
        <f>E243+F243</f>
        <v>92</v>
      </c>
      <c r="H243" s="90">
        <f>F243/D243*100</f>
        <v>0</v>
      </c>
      <c r="I243" s="90"/>
      <c r="J243" s="209"/>
      <c r="K243" s="41"/>
    </row>
    <row r="244" spans="2:11" ht="15.75" customHeight="1">
      <c r="B244" s="196" t="s">
        <v>140</v>
      </c>
      <c r="C244" s="197"/>
      <c r="D244" s="197"/>
      <c r="E244" s="197"/>
      <c r="F244" s="197"/>
      <c r="G244" s="197"/>
      <c r="H244" s="197"/>
      <c r="I244" s="197"/>
      <c r="J244" s="197"/>
      <c r="K244" s="198"/>
    </row>
    <row r="245" spans="2:11" ht="16.5" customHeight="1">
      <c r="B245" s="60" t="s">
        <v>3</v>
      </c>
      <c r="C245" s="95">
        <v>0</v>
      </c>
      <c r="D245" s="95">
        <v>0</v>
      </c>
      <c r="E245" s="95">
        <v>0</v>
      </c>
      <c r="F245" s="96">
        <v>0</v>
      </c>
      <c r="G245" s="95">
        <f>E245+F245</f>
        <v>0</v>
      </c>
      <c r="H245" s="95">
        <v>0</v>
      </c>
      <c r="I245" s="95">
        <v>0</v>
      </c>
      <c r="J245" s="76"/>
      <c r="K245" s="76"/>
    </row>
    <row r="246" spans="2:11" ht="16.5" customHeight="1">
      <c r="B246" s="51" t="s">
        <v>4</v>
      </c>
      <c r="C246" s="97">
        <v>770</v>
      </c>
      <c r="D246" s="97">
        <v>280</v>
      </c>
      <c r="E246" s="97">
        <v>245</v>
      </c>
      <c r="F246" s="98">
        <v>0</v>
      </c>
      <c r="G246" s="97">
        <f>E246+F246</f>
        <v>245</v>
      </c>
      <c r="H246" s="97">
        <f>F246/D246*100</f>
        <v>0</v>
      </c>
      <c r="I246" s="97">
        <f>G246/C246*100</f>
        <v>31.818181818181817</v>
      </c>
      <c r="J246" s="41"/>
      <c r="K246" s="100"/>
    </row>
    <row r="247" spans="2:11" ht="13.5" customHeight="1" thickBot="1">
      <c r="B247" s="149"/>
      <c r="C247" s="155"/>
      <c r="D247" s="155"/>
      <c r="E247" s="155"/>
      <c r="F247" s="156"/>
      <c r="G247" s="155"/>
      <c r="H247" s="155"/>
      <c r="I247" s="155"/>
      <c r="J247" s="147"/>
      <c r="K247" s="148"/>
    </row>
    <row r="248" spans="1:11" s="30" customFormat="1" ht="18" customHeight="1" thickBot="1">
      <c r="A248" s="29"/>
      <c r="B248" s="162" t="s">
        <v>14</v>
      </c>
      <c r="C248" s="167">
        <f>C249+C250+C251+C252</f>
        <v>1841393.7000000002</v>
      </c>
      <c r="D248" s="172">
        <f>D249+D250+D251+D252</f>
        <v>241789.59999999998</v>
      </c>
      <c r="E248" s="177">
        <f>E249+E250+E251+E252</f>
        <v>879400.2</v>
      </c>
      <c r="F248" s="172">
        <f>F249+F250+F251+F252</f>
        <v>59675.799999999996</v>
      </c>
      <c r="G248" s="177">
        <f>E248+F248</f>
        <v>939076</v>
      </c>
      <c r="H248" s="172">
        <f>F248/D248*100</f>
        <v>24.680879574638446</v>
      </c>
      <c r="I248" s="177">
        <f>G248/C248*100</f>
        <v>50.99811083311515</v>
      </c>
      <c r="J248" s="182"/>
      <c r="K248" s="151"/>
    </row>
    <row r="249" spans="1:11" s="48" customFormat="1" ht="14.25" customHeight="1" thickBot="1">
      <c r="A249" s="47"/>
      <c r="B249" s="163" t="s">
        <v>13</v>
      </c>
      <c r="C249" s="168">
        <f>C11</f>
        <v>36645.8</v>
      </c>
      <c r="D249" s="173">
        <f>D11</f>
        <v>0</v>
      </c>
      <c r="E249" s="178">
        <f>E11</f>
        <v>34119.8</v>
      </c>
      <c r="F249" s="173">
        <f>F11</f>
        <v>0</v>
      </c>
      <c r="G249" s="178">
        <f>E249+F249</f>
        <v>34119.8</v>
      </c>
      <c r="H249" s="173"/>
      <c r="I249" s="178"/>
      <c r="J249" s="183"/>
      <c r="K249" s="152"/>
    </row>
    <row r="250" spans="1:11" s="48" customFormat="1" ht="14.25" customHeight="1" thickBot="1">
      <c r="A250" s="47"/>
      <c r="B250" s="165" t="s">
        <v>3</v>
      </c>
      <c r="C250" s="169">
        <f>C12+C233+C245</f>
        <v>1035381.5</v>
      </c>
      <c r="D250" s="174">
        <f>D12+D233+D245</f>
        <v>125440.09999999999</v>
      </c>
      <c r="E250" s="179">
        <f>E12+E233+E245</f>
        <v>515282.5999999999</v>
      </c>
      <c r="F250" s="174">
        <f>F12+F233+F245</f>
        <v>28068.699999999997</v>
      </c>
      <c r="G250" s="179">
        <f>E250+F250</f>
        <v>543351.2999999999</v>
      </c>
      <c r="H250" s="174"/>
      <c r="I250" s="179"/>
      <c r="J250" s="184"/>
      <c r="K250" s="152"/>
    </row>
    <row r="251" spans="1:11" s="48" customFormat="1" ht="13.5" customHeight="1" thickBot="1">
      <c r="A251" s="47"/>
      <c r="B251" s="164" t="s">
        <v>4</v>
      </c>
      <c r="C251" s="170">
        <f>C13+C230+C234+C243+C246+C237+C240</f>
        <v>650436.2999999999</v>
      </c>
      <c r="D251" s="170">
        <f>D13+D230+D234+D243+D246+D237+D240</f>
        <v>97595.59999999999</v>
      </c>
      <c r="E251" s="170">
        <f>E13+E230+E234+E243+E246+E237+E240</f>
        <v>283613.99999999994</v>
      </c>
      <c r="F251" s="170">
        <f>F13+F230+F234+F243+F246+F237+F240</f>
        <v>26542.5</v>
      </c>
      <c r="G251" s="170">
        <f>G13+G230+G234+G243+G246+G237+G240</f>
        <v>310156.49999999994</v>
      </c>
      <c r="H251" s="175"/>
      <c r="I251" s="180"/>
      <c r="J251" s="183"/>
      <c r="K251" s="153"/>
    </row>
    <row r="252" spans="1:11" s="48" customFormat="1" ht="14.25" customHeight="1" thickBot="1">
      <c r="A252" s="47"/>
      <c r="B252" s="166" t="s">
        <v>5</v>
      </c>
      <c r="C252" s="171">
        <f>C14</f>
        <v>118930.1</v>
      </c>
      <c r="D252" s="176">
        <f>D14</f>
        <v>18753.9</v>
      </c>
      <c r="E252" s="181">
        <f>E14</f>
        <v>46383.8</v>
      </c>
      <c r="F252" s="176">
        <f>F14</f>
        <v>5064.599999999999</v>
      </c>
      <c r="G252" s="181">
        <f>E252+F252</f>
        <v>51448.4</v>
      </c>
      <c r="H252" s="176"/>
      <c r="I252" s="181"/>
      <c r="J252" s="184"/>
      <c r="K252" s="154"/>
    </row>
    <row r="253" spans="2:11" ht="15" customHeight="1">
      <c r="B253" s="7"/>
      <c r="C253" s="8"/>
      <c r="D253" s="8"/>
      <c r="E253" s="9"/>
      <c r="F253" s="10"/>
      <c r="G253" s="9"/>
      <c r="H253" s="9"/>
      <c r="I253" s="9"/>
      <c r="J253" s="42"/>
      <c r="K253" s="42"/>
    </row>
    <row r="254" spans="2:9" ht="11.25" customHeight="1">
      <c r="B254" s="65" t="s">
        <v>9</v>
      </c>
      <c r="C254" s="66"/>
      <c r="D254" s="66"/>
      <c r="E254" s="199" t="s">
        <v>28</v>
      </c>
      <c r="F254" s="199"/>
      <c r="G254" s="199"/>
      <c r="H254" s="199"/>
      <c r="I254" s="199"/>
    </row>
    <row r="255" spans="2:9" ht="9" customHeight="1">
      <c r="B255" s="67"/>
      <c r="C255" s="66"/>
      <c r="D255" s="66"/>
      <c r="E255" s="68"/>
      <c r="F255" s="69"/>
      <c r="G255" s="68"/>
      <c r="H255" s="68"/>
      <c r="I255" s="68"/>
    </row>
    <row r="256" spans="2:9" ht="13.5" customHeight="1">
      <c r="B256" s="70" t="s">
        <v>31</v>
      </c>
      <c r="C256" s="66"/>
      <c r="D256" s="66"/>
      <c r="E256" s="200" t="s">
        <v>10</v>
      </c>
      <c r="F256" s="200"/>
      <c r="G256" s="200"/>
      <c r="H256" s="200"/>
      <c r="I256" s="200"/>
    </row>
    <row r="257" spans="2:9" ht="9" customHeight="1">
      <c r="B257" s="67"/>
      <c r="C257" s="66"/>
      <c r="D257" s="66"/>
      <c r="E257" s="68"/>
      <c r="F257" s="69"/>
      <c r="G257" s="68"/>
      <c r="H257" s="68"/>
      <c r="I257" s="68"/>
    </row>
    <row r="258" spans="2:9" ht="9" customHeight="1">
      <c r="B258" s="67" t="s">
        <v>0</v>
      </c>
      <c r="C258" s="66"/>
      <c r="D258" s="66"/>
      <c r="E258" s="68"/>
      <c r="F258" s="69"/>
      <c r="G258" s="68"/>
      <c r="H258" s="68"/>
      <c r="I258" s="68"/>
    </row>
    <row r="259" spans="1:11" s="16" customFormat="1" ht="10.5" customHeight="1">
      <c r="A259" s="13"/>
      <c r="B259" s="71" t="s">
        <v>88</v>
      </c>
      <c r="C259" s="72"/>
      <c r="D259" s="72"/>
      <c r="E259" s="73"/>
      <c r="F259" s="74"/>
      <c r="G259" s="73"/>
      <c r="H259" s="73"/>
      <c r="I259" s="73"/>
      <c r="J259" s="45"/>
      <c r="K259" s="45"/>
    </row>
    <row r="260" spans="1:11" s="16" customFormat="1" ht="12">
      <c r="A260" s="13"/>
      <c r="B260" s="14"/>
      <c r="C260" s="15"/>
      <c r="D260" s="15"/>
      <c r="F260" s="18"/>
      <c r="J260" s="45"/>
      <c r="K260" s="45"/>
    </row>
    <row r="261" spans="1:11" s="16" customFormat="1" ht="12">
      <c r="A261" s="13"/>
      <c r="B261" s="14"/>
      <c r="C261" s="15"/>
      <c r="D261" s="15"/>
      <c r="F261" s="17"/>
      <c r="J261" s="45"/>
      <c r="K261" s="45"/>
    </row>
    <row r="262" spans="1:11" s="16" customFormat="1" ht="12">
      <c r="A262" s="13"/>
      <c r="B262" s="14"/>
      <c r="C262" s="15"/>
      <c r="D262" s="15"/>
      <c r="F262" s="17"/>
      <c r="J262" s="45"/>
      <c r="K262" s="45"/>
    </row>
    <row r="263" spans="1:11" s="16" customFormat="1" ht="12">
      <c r="A263" s="13"/>
      <c r="B263" s="14"/>
      <c r="C263" s="15"/>
      <c r="D263" s="15"/>
      <c r="F263" s="17"/>
      <c r="J263" s="45"/>
      <c r="K263" s="45"/>
    </row>
    <row r="264" spans="1:11" s="16" customFormat="1" ht="12">
      <c r="A264" s="13"/>
      <c r="B264" s="14"/>
      <c r="C264" s="15"/>
      <c r="D264" s="15"/>
      <c r="F264" s="17"/>
      <c r="J264" s="45"/>
      <c r="K264" s="45"/>
    </row>
    <row r="265" spans="1:11" s="16" customFormat="1" ht="12">
      <c r="A265" s="13"/>
      <c r="B265" s="14"/>
      <c r="C265" s="15"/>
      <c r="D265" s="15"/>
      <c r="F265" s="17"/>
      <c r="J265" s="45"/>
      <c r="K265" s="45"/>
    </row>
    <row r="266" spans="1:11" s="16" customFormat="1" ht="12">
      <c r="A266" s="13"/>
      <c r="B266" s="14"/>
      <c r="C266" s="15"/>
      <c r="D266" s="15"/>
      <c r="F266" s="17"/>
      <c r="J266" s="45"/>
      <c r="K266" s="45"/>
    </row>
    <row r="267" spans="1:11" s="16" customFormat="1" ht="12">
      <c r="A267" s="13"/>
      <c r="B267" s="14"/>
      <c r="C267" s="15"/>
      <c r="D267" s="15"/>
      <c r="F267" s="17"/>
      <c r="J267" s="45"/>
      <c r="K267" s="45"/>
    </row>
    <row r="268" spans="1:11" s="16" customFormat="1" ht="12">
      <c r="A268" s="13"/>
      <c r="B268" s="14"/>
      <c r="C268" s="15"/>
      <c r="D268" s="15"/>
      <c r="F268" s="17"/>
      <c r="J268" s="45"/>
      <c r="K268" s="45"/>
    </row>
    <row r="269" spans="1:11" s="16" customFormat="1" ht="12">
      <c r="A269" s="13"/>
      <c r="B269" s="14"/>
      <c r="C269" s="15"/>
      <c r="D269" s="15"/>
      <c r="F269" s="17"/>
      <c r="J269" s="45"/>
      <c r="K269" s="45"/>
    </row>
    <row r="270" spans="1:11" s="16" customFormat="1" ht="12">
      <c r="A270" s="13"/>
      <c r="B270" s="14"/>
      <c r="C270" s="15"/>
      <c r="D270" s="15"/>
      <c r="F270" s="17"/>
      <c r="J270" s="45"/>
      <c r="K270" s="45"/>
    </row>
    <row r="271" spans="1:11" s="16" customFormat="1" ht="12">
      <c r="A271" s="13"/>
      <c r="B271" s="14"/>
      <c r="C271" s="15"/>
      <c r="D271" s="15"/>
      <c r="F271" s="17"/>
      <c r="J271" s="45"/>
      <c r="K271" s="45"/>
    </row>
    <row r="272" spans="1:11" s="16" customFormat="1" ht="12">
      <c r="A272" s="13"/>
      <c r="B272" s="14"/>
      <c r="C272" s="15"/>
      <c r="D272" s="15"/>
      <c r="F272" s="17"/>
      <c r="J272" s="45"/>
      <c r="K272" s="45"/>
    </row>
    <row r="273" spans="1:11" s="16" customFormat="1" ht="12">
      <c r="A273" s="13"/>
      <c r="B273" s="14"/>
      <c r="C273" s="15"/>
      <c r="D273" s="15"/>
      <c r="F273" s="17"/>
      <c r="J273" s="45"/>
      <c r="K273" s="45"/>
    </row>
    <row r="274" spans="1:11" s="16" customFormat="1" ht="12">
      <c r="A274" s="13"/>
      <c r="B274" s="14"/>
      <c r="C274" s="15"/>
      <c r="D274" s="15"/>
      <c r="F274" s="17"/>
      <c r="J274" s="45"/>
      <c r="K274" s="45"/>
    </row>
    <row r="275" spans="1:11" s="16" customFormat="1" ht="12">
      <c r="A275" s="13"/>
      <c r="B275" s="14"/>
      <c r="C275" s="15"/>
      <c r="D275" s="15"/>
      <c r="F275" s="17"/>
      <c r="J275" s="45"/>
      <c r="K275" s="45"/>
    </row>
    <row r="276" spans="1:11" s="16" customFormat="1" ht="12">
      <c r="A276" s="13"/>
      <c r="B276" s="14"/>
      <c r="C276" s="15"/>
      <c r="D276" s="15"/>
      <c r="F276" s="17"/>
      <c r="J276" s="45"/>
      <c r="K276" s="45"/>
    </row>
    <row r="277" spans="1:11" s="16" customFormat="1" ht="12">
      <c r="A277" s="13"/>
      <c r="B277" s="14"/>
      <c r="C277" s="15"/>
      <c r="D277" s="15"/>
      <c r="F277" s="17"/>
      <c r="J277" s="45"/>
      <c r="K277" s="45"/>
    </row>
    <row r="278" spans="1:11" s="16" customFormat="1" ht="12">
      <c r="A278" s="13"/>
      <c r="B278" s="14"/>
      <c r="C278" s="15"/>
      <c r="D278" s="15"/>
      <c r="F278" s="17"/>
      <c r="J278" s="45"/>
      <c r="K278" s="45"/>
    </row>
    <row r="279" spans="1:11" s="16" customFormat="1" ht="12">
      <c r="A279" s="13"/>
      <c r="B279" s="14"/>
      <c r="C279" s="15"/>
      <c r="D279" s="15"/>
      <c r="F279" s="17"/>
      <c r="J279" s="45"/>
      <c r="K279" s="45"/>
    </row>
    <row r="280" spans="1:11" s="16" customFormat="1" ht="12">
      <c r="A280" s="13"/>
      <c r="B280" s="14"/>
      <c r="C280" s="15"/>
      <c r="D280" s="15"/>
      <c r="F280" s="17"/>
      <c r="J280" s="45"/>
      <c r="K280" s="45"/>
    </row>
    <row r="281" spans="1:11" s="16" customFormat="1" ht="12">
      <c r="A281" s="13"/>
      <c r="B281" s="14"/>
      <c r="C281" s="15"/>
      <c r="D281" s="15"/>
      <c r="F281" s="17"/>
      <c r="J281" s="45"/>
      <c r="K281" s="45"/>
    </row>
    <row r="282" spans="1:11" s="16" customFormat="1" ht="12">
      <c r="A282" s="13"/>
      <c r="B282" s="14"/>
      <c r="C282" s="15"/>
      <c r="D282" s="15"/>
      <c r="F282" s="17"/>
      <c r="J282" s="45"/>
      <c r="K282" s="45"/>
    </row>
    <row r="283" spans="1:11" s="16" customFormat="1" ht="12">
      <c r="A283" s="13"/>
      <c r="B283" s="14"/>
      <c r="C283" s="15"/>
      <c r="D283" s="15"/>
      <c r="F283" s="17"/>
      <c r="J283" s="45"/>
      <c r="K283" s="45"/>
    </row>
    <row r="284" spans="1:11" s="16" customFormat="1" ht="12">
      <c r="A284" s="13"/>
      <c r="B284" s="14"/>
      <c r="C284" s="15"/>
      <c r="D284" s="15"/>
      <c r="F284" s="17"/>
      <c r="J284" s="45"/>
      <c r="K284" s="45"/>
    </row>
    <row r="285" spans="1:11" s="16" customFormat="1" ht="12">
      <c r="A285" s="13"/>
      <c r="B285" s="14"/>
      <c r="C285" s="15"/>
      <c r="D285" s="15"/>
      <c r="F285" s="17"/>
      <c r="J285" s="45"/>
      <c r="K285" s="45"/>
    </row>
    <row r="286" spans="1:11" s="16" customFormat="1" ht="12">
      <c r="A286" s="13"/>
      <c r="B286" s="14"/>
      <c r="C286" s="15"/>
      <c r="D286" s="15"/>
      <c r="F286" s="17"/>
      <c r="J286" s="45"/>
      <c r="K286" s="45"/>
    </row>
    <row r="287" spans="1:11" s="16" customFormat="1" ht="12">
      <c r="A287" s="13"/>
      <c r="B287" s="14"/>
      <c r="C287" s="15"/>
      <c r="D287" s="15"/>
      <c r="F287" s="17"/>
      <c r="J287" s="45"/>
      <c r="K287" s="45"/>
    </row>
    <row r="288" spans="1:11" s="16" customFormat="1" ht="12">
      <c r="A288" s="13"/>
      <c r="B288" s="14"/>
      <c r="C288" s="15"/>
      <c r="D288" s="15"/>
      <c r="F288" s="17"/>
      <c r="J288" s="45"/>
      <c r="K288" s="45"/>
    </row>
    <row r="289" spans="1:11" s="16" customFormat="1" ht="12">
      <c r="A289" s="13"/>
      <c r="B289" s="14"/>
      <c r="C289" s="15"/>
      <c r="D289" s="15"/>
      <c r="F289" s="17"/>
      <c r="J289" s="45"/>
      <c r="K289" s="45"/>
    </row>
    <row r="290" spans="1:11" s="16" customFormat="1" ht="12">
      <c r="A290" s="13"/>
      <c r="B290" s="14"/>
      <c r="C290" s="15"/>
      <c r="D290" s="15"/>
      <c r="F290" s="17"/>
      <c r="J290" s="45"/>
      <c r="K290" s="45"/>
    </row>
    <row r="291" spans="1:11" s="16" customFormat="1" ht="12">
      <c r="A291" s="13"/>
      <c r="B291" s="14"/>
      <c r="C291" s="15"/>
      <c r="D291" s="15"/>
      <c r="F291" s="17"/>
      <c r="J291" s="45"/>
      <c r="K291" s="45"/>
    </row>
    <row r="292" spans="1:11" s="16" customFormat="1" ht="12">
      <c r="A292" s="13"/>
      <c r="B292" s="14"/>
      <c r="C292" s="15"/>
      <c r="D292" s="15"/>
      <c r="F292" s="17"/>
      <c r="J292" s="45"/>
      <c r="K292" s="45"/>
    </row>
    <row r="293" spans="1:11" s="16" customFormat="1" ht="12">
      <c r="A293" s="13"/>
      <c r="B293" s="14"/>
      <c r="C293" s="15"/>
      <c r="D293" s="15"/>
      <c r="F293" s="17"/>
      <c r="J293" s="45"/>
      <c r="K293" s="45"/>
    </row>
    <row r="294" spans="1:11" s="16" customFormat="1" ht="12">
      <c r="A294" s="13"/>
      <c r="B294" s="14"/>
      <c r="C294" s="15"/>
      <c r="D294" s="15"/>
      <c r="F294" s="17"/>
      <c r="J294" s="45"/>
      <c r="K294" s="45"/>
    </row>
    <row r="295" spans="1:11" s="16" customFormat="1" ht="12">
      <c r="A295" s="13"/>
      <c r="B295" s="14"/>
      <c r="C295" s="15"/>
      <c r="D295" s="15"/>
      <c r="F295" s="17"/>
      <c r="J295" s="45"/>
      <c r="K295" s="45"/>
    </row>
    <row r="296" spans="1:11" s="16" customFormat="1" ht="12">
      <c r="A296" s="13"/>
      <c r="B296" s="14"/>
      <c r="C296" s="15"/>
      <c r="D296" s="15"/>
      <c r="F296" s="17"/>
      <c r="J296" s="45"/>
      <c r="K296" s="45"/>
    </row>
    <row r="297" spans="1:11" s="16" customFormat="1" ht="12">
      <c r="A297" s="13"/>
      <c r="B297" s="14"/>
      <c r="C297" s="15"/>
      <c r="D297" s="15"/>
      <c r="F297" s="17"/>
      <c r="J297" s="45"/>
      <c r="K297" s="45"/>
    </row>
    <row r="298" spans="1:11" s="16" customFormat="1" ht="12">
      <c r="A298" s="13"/>
      <c r="B298" s="14"/>
      <c r="C298" s="15"/>
      <c r="D298" s="15"/>
      <c r="F298" s="17"/>
      <c r="J298" s="45"/>
      <c r="K298" s="45"/>
    </row>
    <row r="299" spans="1:11" s="16" customFormat="1" ht="12">
      <c r="A299" s="13"/>
      <c r="B299" s="14"/>
      <c r="C299" s="15"/>
      <c r="D299" s="15"/>
      <c r="F299" s="17"/>
      <c r="J299" s="45"/>
      <c r="K299" s="45"/>
    </row>
    <row r="300" spans="1:11" s="16" customFormat="1" ht="12">
      <c r="A300" s="13"/>
      <c r="B300" s="14"/>
      <c r="C300" s="15"/>
      <c r="D300" s="15"/>
      <c r="F300" s="17"/>
      <c r="J300" s="45"/>
      <c r="K300" s="45"/>
    </row>
    <row r="301" spans="1:11" s="16" customFormat="1" ht="12">
      <c r="A301" s="13"/>
      <c r="B301" s="14"/>
      <c r="C301" s="15"/>
      <c r="D301" s="15"/>
      <c r="F301" s="17"/>
      <c r="J301" s="45"/>
      <c r="K301" s="45"/>
    </row>
    <row r="302" spans="1:11" s="16" customFormat="1" ht="12">
      <c r="A302" s="13"/>
      <c r="B302" s="14"/>
      <c r="C302" s="15"/>
      <c r="D302" s="15"/>
      <c r="F302" s="17"/>
      <c r="J302" s="45"/>
      <c r="K302" s="45"/>
    </row>
    <row r="303" spans="1:11" s="16" customFormat="1" ht="12">
      <c r="A303" s="13"/>
      <c r="B303" s="14"/>
      <c r="C303" s="15"/>
      <c r="D303" s="15"/>
      <c r="F303" s="17"/>
      <c r="J303" s="45"/>
      <c r="K303" s="45"/>
    </row>
    <row r="304" spans="1:11" s="16" customFormat="1" ht="12">
      <c r="A304" s="13"/>
      <c r="B304" s="14"/>
      <c r="C304" s="15"/>
      <c r="D304" s="15"/>
      <c r="F304" s="17"/>
      <c r="J304" s="45"/>
      <c r="K304" s="45"/>
    </row>
    <row r="305" spans="1:11" s="16" customFormat="1" ht="12">
      <c r="A305" s="13"/>
      <c r="B305" s="14"/>
      <c r="C305" s="15"/>
      <c r="D305" s="15"/>
      <c r="F305" s="17"/>
      <c r="J305" s="45"/>
      <c r="K305" s="45"/>
    </row>
    <row r="306" spans="1:11" s="16" customFormat="1" ht="12">
      <c r="A306" s="13"/>
      <c r="B306" s="14"/>
      <c r="C306" s="15"/>
      <c r="D306" s="15"/>
      <c r="F306" s="17"/>
      <c r="J306" s="45"/>
      <c r="K306" s="45"/>
    </row>
    <row r="307" spans="1:11" s="16" customFormat="1" ht="12">
      <c r="A307" s="13"/>
      <c r="B307" s="14"/>
      <c r="C307" s="15"/>
      <c r="D307" s="15"/>
      <c r="F307" s="17"/>
      <c r="J307" s="45"/>
      <c r="K307" s="45"/>
    </row>
    <row r="308" spans="1:11" s="16" customFormat="1" ht="12">
      <c r="A308" s="13"/>
      <c r="B308" s="14"/>
      <c r="C308" s="15"/>
      <c r="D308" s="15"/>
      <c r="F308" s="17"/>
      <c r="J308" s="45"/>
      <c r="K308" s="45"/>
    </row>
    <row r="309" spans="1:11" s="16" customFormat="1" ht="12">
      <c r="A309" s="13"/>
      <c r="B309" s="14"/>
      <c r="C309" s="15"/>
      <c r="D309" s="15"/>
      <c r="F309" s="17"/>
      <c r="J309" s="45"/>
      <c r="K309" s="45"/>
    </row>
    <row r="310" spans="1:11" s="16" customFormat="1" ht="12">
      <c r="A310" s="13"/>
      <c r="B310" s="14"/>
      <c r="C310" s="15"/>
      <c r="D310" s="15"/>
      <c r="F310" s="17"/>
      <c r="J310" s="45"/>
      <c r="K310" s="45"/>
    </row>
    <row r="311" spans="1:11" s="16" customFormat="1" ht="12">
      <c r="A311" s="13"/>
      <c r="B311" s="14"/>
      <c r="C311" s="15"/>
      <c r="D311" s="15"/>
      <c r="F311" s="17"/>
      <c r="J311" s="45"/>
      <c r="K311" s="45"/>
    </row>
    <row r="312" spans="1:11" s="16" customFormat="1" ht="12">
      <c r="A312" s="13"/>
      <c r="B312" s="14"/>
      <c r="C312" s="15"/>
      <c r="D312" s="15"/>
      <c r="F312" s="17"/>
      <c r="J312" s="45"/>
      <c r="K312" s="45"/>
    </row>
    <row r="313" spans="1:11" s="16" customFormat="1" ht="12">
      <c r="A313" s="13"/>
      <c r="B313" s="14"/>
      <c r="C313" s="15"/>
      <c r="D313" s="15"/>
      <c r="F313" s="17"/>
      <c r="J313" s="45"/>
      <c r="K313" s="45"/>
    </row>
    <row r="314" spans="1:11" s="16" customFormat="1" ht="12">
      <c r="A314" s="13"/>
      <c r="B314" s="14"/>
      <c r="C314" s="15"/>
      <c r="D314" s="15"/>
      <c r="F314" s="17"/>
      <c r="J314" s="45"/>
      <c r="K314" s="45"/>
    </row>
    <row r="315" spans="1:11" s="16" customFormat="1" ht="12">
      <c r="A315" s="13"/>
      <c r="B315" s="14"/>
      <c r="C315" s="15"/>
      <c r="D315" s="15"/>
      <c r="F315" s="17"/>
      <c r="J315" s="45"/>
      <c r="K315" s="45"/>
    </row>
    <row r="316" spans="1:11" s="16" customFormat="1" ht="12">
      <c r="A316" s="13"/>
      <c r="B316" s="14"/>
      <c r="C316" s="15"/>
      <c r="D316" s="15"/>
      <c r="F316" s="17"/>
      <c r="J316" s="45"/>
      <c r="K316" s="45"/>
    </row>
    <row r="317" spans="1:11" s="16" customFormat="1" ht="12">
      <c r="A317" s="13"/>
      <c r="B317" s="14"/>
      <c r="C317" s="15"/>
      <c r="D317" s="15"/>
      <c r="F317" s="17"/>
      <c r="J317" s="45"/>
      <c r="K317" s="45"/>
    </row>
    <row r="318" spans="1:11" s="16" customFormat="1" ht="12">
      <c r="A318" s="13"/>
      <c r="B318" s="14"/>
      <c r="C318" s="15"/>
      <c r="D318" s="15"/>
      <c r="F318" s="17"/>
      <c r="J318" s="45"/>
      <c r="K318" s="45"/>
    </row>
    <row r="319" spans="1:11" s="16" customFormat="1" ht="12">
      <c r="A319" s="13"/>
      <c r="B319" s="14"/>
      <c r="C319" s="15"/>
      <c r="D319" s="15"/>
      <c r="F319" s="17"/>
      <c r="J319" s="45"/>
      <c r="K319" s="45"/>
    </row>
    <row r="320" spans="1:11" s="16" customFormat="1" ht="12">
      <c r="A320" s="13"/>
      <c r="B320" s="14"/>
      <c r="C320" s="15"/>
      <c r="D320" s="15"/>
      <c r="F320" s="17"/>
      <c r="J320" s="45"/>
      <c r="K320" s="45"/>
    </row>
    <row r="321" spans="1:11" s="16" customFormat="1" ht="12">
      <c r="A321" s="13"/>
      <c r="B321" s="14"/>
      <c r="C321" s="15"/>
      <c r="D321" s="15"/>
      <c r="F321" s="17"/>
      <c r="J321" s="45"/>
      <c r="K321" s="45"/>
    </row>
    <row r="322" spans="1:11" s="16" customFormat="1" ht="12">
      <c r="A322" s="13"/>
      <c r="B322" s="14"/>
      <c r="C322" s="15"/>
      <c r="D322" s="15"/>
      <c r="F322" s="17"/>
      <c r="J322" s="45"/>
      <c r="K322" s="45"/>
    </row>
    <row r="323" spans="1:11" s="16" customFormat="1" ht="12">
      <c r="A323" s="13"/>
      <c r="B323" s="14"/>
      <c r="C323" s="15"/>
      <c r="D323" s="15"/>
      <c r="F323" s="17"/>
      <c r="J323" s="45"/>
      <c r="K323" s="45"/>
    </row>
    <row r="324" spans="1:11" s="16" customFormat="1" ht="12">
      <c r="A324" s="13"/>
      <c r="B324" s="14"/>
      <c r="C324" s="15"/>
      <c r="D324" s="15"/>
      <c r="F324" s="17"/>
      <c r="J324" s="45"/>
      <c r="K324" s="45"/>
    </row>
    <row r="325" spans="1:11" s="16" customFormat="1" ht="12">
      <c r="A325" s="13"/>
      <c r="B325" s="14"/>
      <c r="C325" s="15"/>
      <c r="D325" s="15"/>
      <c r="F325" s="17"/>
      <c r="J325" s="45"/>
      <c r="K325" s="45"/>
    </row>
    <row r="326" spans="1:11" s="16" customFormat="1" ht="12">
      <c r="A326" s="13"/>
      <c r="B326" s="14"/>
      <c r="C326" s="15"/>
      <c r="D326" s="15"/>
      <c r="F326" s="17"/>
      <c r="J326" s="45"/>
      <c r="K326" s="45"/>
    </row>
    <row r="327" spans="1:11" s="16" customFormat="1" ht="12">
      <c r="A327" s="13"/>
      <c r="B327" s="14"/>
      <c r="C327" s="15"/>
      <c r="D327" s="15"/>
      <c r="F327" s="17"/>
      <c r="J327" s="45"/>
      <c r="K327" s="45"/>
    </row>
    <row r="328" spans="1:11" s="16" customFormat="1" ht="12">
      <c r="A328" s="13"/>
      <c r="B328" s="14"/>
      <c r="C328" s="15"/>
      <c r="D328" s="15"/>
      <c r="F328" s="17"/>
      <c r="J328" s="45"/>
      <c r="K328" s="45"/>
    </row>
    <row r="329" spans="1:11" s="16" customFormat="1" ht="12">
      <c r="A329" s="13"/>
      <c r="B329" s="14"/>
      <c r="C329" s="15"/>
      <c r="D329" s="15"/>
      <c r="F329" s="17"/>
      <c r="J329" s="45"/>
      <c r="K329" s="45"/>
    </row>
    <row r="330" spans="1:11" s="16" customFormat="1" ht="12">
      <c r="A330" s="13"/>
      <c r="B330" s="14"/>
      <c r="C330" s="15"/>
      <c r="D330" s="15"/>
      <c r="F330" s="17"/>
      <c r="J330" s="45"/>
      <c r="K330" s="45"/>
    </row>
    <row r="331" spans="1:11" s="16" customFormat="1" ht="12">
      <c r="A331" s="13"/>
      <c r="B331" s="14"/>
      <c r="C331" s="15"/>
      <c r="D331" s="15"/>
      <c r="F331" s="17"/>
      <c r="J331" s="45"/>
      <c r="K331" s="45"/>
    </row>
    <row r="332" spans="1:11" s="16" customFormat="1" ht="12">
      <c r="A332" s="13"/>
      <c r="B332" s="14"/>
      <c r="C332" s="15"/>
      <c r="D332" s="15"/>
      <c r="F332" s="17"/>
      <c r="J332" s="45"/>
      <c r="K332" s="45"/>
    </row>
    <row r="333" spans="1:11" s="16" customFormat="1" ht="12">
      <c r="A333" s="13"/>
      <c r="B333" s="14"/>
      <c r="C333" s="15"/>
      <c r="D333" s="15"/>
      <c r="F333" s="17"/>
      <c r="J333" s="45"/>
      <c r="K333" s="45"/>
    </row>
    <row r="334" spans="1:11" s="16" customFormat="1" ht="12">
      <c r="A334" s="13"/>
      <c r="B334" s="14"/>
      <c r="C334" s="15"/>
      <c r="D334" s="15"/>
      <c r="F334" s="17"/>
      <c r="J334" s="45"/>
      <c r="K334" s="45"/>
    </row>
    <row r="335" spans="1:11" s="16" customFormat="1" ht="12">
      <c r="A335" s="13"/>
      <c r="B335" s="14"/>
      <c r="C335" s="15"/>
      <c r="D335" s="15"/>
      <c r="F335" s="17"/>
      <c r="J335" s="45"/>
      <c r="K335" s="45"/>
    </row>
    <row r="336" spans="1:11" s="16" customFormat="1" ht="12">
      <c r="A336" s="13"/>
      <c r="B336" s="14"/>
      <c r="C336" s="15"/>
      <c r="D336" s="15"/>
      <c r="F336" s="17"/>
      <c r="J336" s="45"/>
      <c r="K336" s="45"/>
    </row>
    <row r="337" spans="1:11" s="16" customFormat="1" ht="12">
      <c r="A337" s="13"/>
      <c r="B337" s="14"/>
      <c r="C337" s="15"/>
      <c r="D337" s="15"/>
      <c r="F337" s="17"/>
      <c r="J337" s="45"/>
      <c r="K337" s="45"/>
    </row>
    <row r="338" spans="1:11" s="16" customFormat="1" ht="12">
      <c r="A338" s="13"/>
      <c r="B338" s="14"/>
      <c r="C338" s="15"/>
      <c r="D338" s="15"/>
      <c r="F338" s="17"/>
      <c r="J338" s="45"/>
      <c r="K338" s="45"/>
    </row>
    <row r="339" spans="1:11" s="16" customFormat="1" ht="12">
      <c r="A339" s="13"/>
      <c r="B339" s="14"/>
      <c r="C339" s="15"/>
      <c r="D339" s="15"/>
      <c r="F339" s="17"/>
      <c r="J339" s="45"/>
      <c r="K339" s="45"/>
    </row>
    <row r="340" spans="1:11" s="16" customFormat="1" ht="12">
      <c r="A340" s="13"/>
      <c r="B340" s="14"/>
      <c r="C340" s="15"/>
      <c r="D340" s="15"/>
      <c r="F340" s="17"/>
      <c r="J340" s="45"/>
      <c r="K340" s="45"/>
    </row>
    <row r="341" spans="1:11" s="16" customFormat="1" ht="12">
      <c r="A341" s="13"/>
      <c r="B341" s="14"/>
      <c r="C341" s="15"/>
      <c r="D341" s="15"/>
      <c r="F341" s="17"/>
      <c r="J341" s="45"/>
      <c r="K341" s="45"/>
    </row>
    <row r="342" spans="1:11" s="16" customFormat="1" ht="12">
      <c r="A342" s="13"/>
      <c r="B342" s="14"/>
      <c r="C342" s="15"/>
      <c r="D342" s="15"/>
      <c r="F342" s="17"/>
      <c r="J342" s="45"/>
      <c r="K342" s="45"/>
    </row>
    <row r="343" spans="1:11" s="16" customFormat="1" ht="12">
      <c r="A343" s="13"/>
      <c r="B343" s="14"/>
      <c r="C343" s="15"/>
      <c r="D343" s="15"/>
      <c r="F343" s="17"/>
      <c r="J343" s="45"/>
      <c r="K343" s="45"/>
    </row>
    <row r="344" spans="1:11" s="16" customFormat="1" ht="12">
      <c r="A344" s="13"/>
      <c r="B344" s="14"/>
      <c r="C344" s="15"/>
      <c r="D344" s="15"/>
      <c r="F344" s="17"/>
      <c r="J344" s="45"/>
      <c r="K344" s="45"/>
    </row>
    <row r="345" spans="1:11" s="16" customFormat="1" ht="12">
      <c r="A345" s="13"/>
      <c r="B345" s="14"/>
      <c r="C345" s="15"/>
      <c r="D345" s="15"/>
      <c r="F345" s="17"/>
      <c r="J345" s="45"/>
      <c r="K345" s="45"/>
    </row>
    <row r="346" spans="1:11" s="16" customFormat="1" ht="12">
      <c r="A346" s="13"/>
      <c r="B346" s="14"/>
      <c r="C346" s="15"/>
      <c r="D346" s="15"/>
      <c r="F346" s="17"/>
      <c r="J346" s="45"/>
      <c r="K346" s="45"/>
    </row>
    <row r="347" spans="1:11" s="16" customFormat="1" ht="12">
      <c r="A347" s="13"/>
      <c r="B347" s="14"/>
      <c r="C347" s="15"/>
      <c r="D347" s="15"/>
      <c r="F347" s="17"/>
      <c r="J347" s="45"/>
      <c r="K347" s="45"/>
    </row>
    <row r="348" spans="1:11" s="16" customFormat="1" ht="12">
      <c r="A348" s="13"/>
      <c r="B348" s="14"/>
      <c r="C348" s="15"/>
      <c r="D348" s="15"/>
      <c r="F348" s="17"/>
      <c r="J348" s="45"/>
      <c r="K348" s="45"/>
    </row>
    <row r="349" spans="1:11" s="16" customFormat="1" ht="12">
      <c r="A349" s="13"/>
      <c r="B349" s="14"/>
      <c r="C349" s="15"/>
      <c r="D349" s="15"/>
      <c r="F349" s="17"/>
      <c r="J349" s="45"/>
      <c r="K349" s="45"/>
    </row>
    <row r="350" spans="1:11" s="16" customFormat="1" ht="12">
      <c r="A350" s="13"/>
      <c r="B350" s="14"/>
      <c r="C350" s="15"/>
      <c r="D350" s="15"/>
      <c r="F350" s="17"/>
      <c r="J350" s="45"/>
      <c r="K350" s="45"/>
    </row>
    <row r="351" spans="1:11" s="16" customFormat="1" ht="12">
      <c r="A351" s="13"/>
      <c r="B351" s="14"/>
      <c r="C351" s="15"/>
      <c r="D351" s="15"/>
      <c r="F351" s="17"/>
      <c r="J351" s="45"/>
      <c r="K351" s="45"/>
    </row>
    <row r="352" spans="1:11" s="16" customFormat="1" ht="12">
      <c r="A352" s="13"/>
      <c r="B352" s="14"/>
      <c r="C352" s="15"/>
      <c r="D352" s="15"/>
      <c r="F352" s="17"/>
      <c r="J352" s="45"/>
      <c r="K352" s="45"/>
    </row>
    <row r="353" spans="1:11" s="16" customFormat="1" ht="12">
      <c r="A353" s="13"/>
      <c r="B353" s="14"/>
      <c r="C353" s="15"/>
      <c r="D353" s="15"/>
      <c r="F353" s="17"/>
      <c r="J353" s="45"/>
      <c r="K353" s="45"/>
    </row>
    <row r="354" spans="1:11" s="16" customFormat="1" ht="12">
      <c r="A354" s="13"/>
      <c r="B354" s="14"/>
      <c r="C354" s="15"/>
      <c r="D354" s="15"/>
      <c r="F354" s="17"/>
      <c r="J354" s="45"/>
      <c r="K354" s="45"/>
    </row>
    <row r="355" spans="1:11" s="16" customFormat="1" ht="12">
      <c r="A355" s="13"/>
      <c r="B355" s="14"/>
      <c r="C355" s="15"/>
      <c r="D355" s="15"/>
      <c r="F355" s="17"/>
      <c r="J355" s="45"/>
      <c r="K355" s="45"/>
    </row>
    <row r="356" spans="1:11" s="16" customFormat="1" ht="12">
      <c r="A356" s="13"/>
      <c r="B356" s="14"/>
      <c r="C356" s="15"/>
      <c r="D356" s="15"/>
      <c r="F356" s="17"/>
      <c r="J356" s="45"/>
      <c r="K356" s="45"/>
    </row>
    <row r="357" spans="1:11" s="16" customFormat="1" ht="12">
      <c r="A357" s="13"/>
      <c r="B357" s="14"/>
      <c r="C357" s="15"/>
      <c r="D357" s="15"/>
      <c r="F357" s="17"/>
      <c r="J357" s="45"/>
      <c r="K357" s="45"/>
    </row>
    <row r="358" spans="1:11" s="16" customFormat="1" ht="12">
      <c r="A358" s="13"/>
      <c r="B358" s="14"/>
      <c r="C358" s="15"/>
      <c r="D358" s="15"/>
      <c r="F358" s="17"/>
      <c r="J358" s="45"/>
      <c r="K358" s="45"/>
    </row>
    <row r="359" spans="1:11" s="16" customFormat="1" ht="12">
      <c r="A359" s="13"/>
      <c r="B359" s="14"/>
      <c r="C359" s="15"/>
      <c r="D359" s="15"/>
      <c r="F359" s="17"/>
      <c r="J359" s="45"/>
      <c r="K359" s="45"/>
    </row>
    <row r="360" spans="1:11" s="16" customFormat="1" ht="12">
      <c r="A360" s="13"/>
      <c r="B360" s="14"/>
      <c r="C360" s="15"/>
      <c r="D360" s="15"/>
      <c r="F360" s="17"/>
      <c r="J360" s="45"/>
      <c r="K360" s="45"/>
    </row>
    <row r="361" spans="1:11" s="16" customFormat="1" ht="12">
      <c r="A361" s="13"/>
      <c r="B361" s="14"/>
      <c r="C361" s="15"/>
      <c r="D361" s="15"/>
      <c r="F361" s="17"/>
      <c r="J361" s="45"/>
      <c r="K361" s="45"/>
    </row>
    <row r="362" spans="1:11" s="16" customFormat="1" ht="12">
      <c r="A362" s="13"/>
      <c r="B362" s="14"/>
      <c r="C362" s="15"/>
      <c r="D362" s="15"/>
      <c r="F362" s="17"/>
      <c r="J362" s="45"/>
      <c r="K362" s="45"/>
    </row>
    <row r="363" spans="1:11" s="16" customFormat="1" ht="12">
      <c r="A363" s="13"/>
      <c r="B363" s="14"/>
      <c r="C363" s="15"/>
      <c r="D363" s="15"/>
      <c r="F363" s="17"/>
      <c r="J363" s="45"/>
      <c r="K363" s="45"/>
    </row>
    <row r="364" spans="1:11" s="16" customFormat="1" ht="12">
      <c r="A364" s="13"/>
      <c r="B364" s="14"/>
      <c r="C364" s="15"/>
      <c r="D364" s="15"/>
      <c r="F364" s="17"/>
      <c r="J364" s="45"/>
      <c r="K364" s="45"/>
    </row>
    <row r="365" spans="1:11" s="16" customFormat="1" ht="12">
      <c r="A365" s="13"/>
      <c r="B365" s="14"/>
      <c r="C365" s="15"/>
      <c r="D365" s="15"/>
      <c r="F365" s="17"/>
      <c r="J365" s="45"/>
      <c r="K365" s="45"/>
    </row>
    <row r="366" spans="1:11" s="16" customFormat="1" ht="12">
      <c r="A366" s="13"/>
      <c r="B366" s="14"/>
      <c r="C366" s="15"/>
      <c r="D366" s="15"/>
      <c r="F366" s="17"/>
      <c r="J366" s="45"/>
      <c r="K366" s="45"/>
    </row>
    <row r="367" spans="1:11" s="16" customFormat="1" ht="12">
      <c r="A367" s="13"/>
      <c r="B367" s="14"/>
      <c r="C367" s="15"/>
      <c r="D367" s="15"/>
      <c r="F367" s="17"/>
      <c r="J367" s="45"/>
      <c r="K367" s="45"/>
    </row>
    <row r="368" spans="1:11" s="16" customFormat="1" ht="12">
      <c r="A368" s="13"/>
      <c r="B368" s="14"/>
      <c r="C368" s="15"/>
      <c r="D368" s="15"/>
      <c r="F368" s="17"/>
      <c r="J368" s="45"/>
      <c r="K368" s="45"/>
    </row>
    <row r="369" spans="1:11" s="16" customFormat="1" ht="12">
      <c r="A369" s="13"/>
      <c r="B369" s="14"/>
      <c r="C369" s="15"/>
      <c r="D369" s="15"/>
      <c r="F369" s="17"/>
      <c r="J369" s="45"/>
      <c r="K369" s="45"/>
    </row>
    <row r="370" spans="1:11" s="16" customFormat="1" ht="12">
      <c r="A370" s="13"/>
      <c r="B370" s="14"/>
      <c r="C370" s="15"/>
      <c r="D370" s="15"/>
      <c r="F370" s="17"/>
      <c r="J370" s="45"/>
      <c r="K370" s="45"/>
    </row>
    <row r="371" spans="1:11" s="16" customFormat="1" ht="12">
      <c r="A371" s="13"/>
      <c r="B371" s="14"/>
      <c r="C371" s="15"/>
      <c r="D371" s="15"/>
      <c r="F371" s="17"/>
      <c r="J371" s="45"/>
      <c r="K371" s="45"/>
    </row>
    <row r="372" spans="1:11" s="16" customFormat="1" ht="12">
      <c r="A372" s="13"/>
      <c r="B372" s="14"/>
      <c r="C372" s="15"/>
      <c r="D372" s="15"/>
      <c r="F372" s="17"/>
      <c r="J372" s="45"/>
      <c r="K372" s="45"/>
    </row>
    <row r="373" spans="1:11" s="16" customFormat="1" ht="12">
      <c r="A373" s="13"/>
      <c r="B373" s="14"/>
      <c r="C373" s="15"/>
      <c r="D373" s="15"/>
      <c r="F373" s="17"/>
      <c r="J373" s="45"/>
      <c r="K373" s="45"/>
    </row>
    <row r="374" spans="1:11" s="16" customFormat="1" ht="12">
      <c r="A374" s="13"/>
      <c r="B374" s="14"/>
      <c r="C374" s="15"/>
      <c r="D374" s="15"/>
      <c r="F374" s="17"/>
      <c r="J374" s="45"/>
      <c r="K374" s="45"/>
    </row>
    <row r="375" spans="1:11" s="16" customFormat="1" ht="12">
      <c r="A375" s="13"/>
      <c r="B375" s="14"/>
      <c r="C375" s="15"/>
      <c r="D375" s="15"/>
      <c r="F375" s="17"/>
      <c r="J375" s="45"/>
      <c r="K375" s="45"/>
    </row>
    <row r="376" spans="1:11" s="16" customFormat="1" ht="12">
      <c r="A376" s="13"/>
      <c r="B376" s="14"/>
      <c r="C376" s="15"/>
      <c r="D376" s="15"/>
      <c r="F376" s="17"/>
      <c r="J376" s="45"/>
      <c r="K376" s="45"/>
    </row>
    <row r="377" spans="1:11" s="16" customFormat="1" ht="12">
      <c r="A377" s="13"/>
      <c r="B377" s="14"/>
      <c r="C377" s="15"/>
      <c r="D377" s="15"/>
      <c r="F377" s="17"/>
      <c r="J377" s="45"/>
      <c r="K377" s="45"/>
    </row>
    <row r="378" spans="1:11" s="16" customFormat="1" ht="12">
      <c r="A378" s="13"/>
      <c r="B378" s="14"/>
      <c r="C378" s="15"/>
      <c r="D378" s="15"/>
      <c r="F378" s="17"/>
      <c r="J378" s="45"/>
      <c r="K378" s="45"/>
    </row>
    <row r="379" spans="1:11" s="16" customFormat="1" ht="12">
      <c r="A379" s="13"/>
      <c r="B379" s="14"/>
      <c r="C379" s="15"/>
      <c r="D379" s="15"/>
      <c r="F379" s="17"/>
      <c r="J379" s="45"/>
      <c r="K379" s="45"/>
    </row>
    <row r="380" spans="1:11" s="16" customFormat="1" ht="12">
      <c r="A380" s="13"/>
      <c r="B380" s="14"/>
      <c r="C380" s="15"/>
      <c r="D380" s="15"/>
      <c r="F380" s="17"/>
      <c r="J380" s="45"/>
      <c r="K380" s="45"/>
    </row>
    <row r="381" spans="1:11" s="16" customFormat="1" ht="12">
      <c r="A381" s="13"/>
      <c r="B381" s="14"/>
      <c r="C381" s="15"/>
      <c r="D381" s="15"/>
      <c r="F381" s="17"/>
      <c r="J381" s="45"/>
      <c r="K381" s="45"/>
    </row>
    <row r="382" spans="1:11" s="16" customFormat="1" ht="12">
      <c r="A382" s="13"/>
      <c r="B382" s="14"/>
      <c r="C382" s="15"/>
      <c r="D382" s="15"/>
      <c r="F382" s="17"/>
      <c r="J382" s="45"/>
      <c r="K382" s="45"/>
    </row>
    <row r="383" spans="1:11" s="16" customFormat="1" ht="12">
      <c r="A383" s="13"/>
      <c r="B383" s="14"/>
      <c r="C383" s="15"/>
      <c r="D383" s="15"/>
      <c r="F383" s="17"/>
      <c r="J383" s="45"/>
      <c r="K383" s="45"/>
    </row>
    <row r="384" spans="1:11" s="16" customFormat="1" ht="12">
      <c r="A384" s="13"/>
      <c r="B384" s="14"/>
      <c r="C384" s="15"/>
      <c r="D384" s="15"/>
      <c r="F384" s="17"/>
      <c r="J384" s="45"/>
      <c r="K384" s="45"/>
    </row>
    <row r="385" spans="1:11" s="16" customFormat="1" ht="12">
      <c r="A385" s="13"/>
      <c r="B385" s="14"/>
      <c r="C385" s="15"/>
      <c r="D385" s="15"/>
      <c r="F385" s="17"/>
      <c r="J385" s="45"/>
      <c r="K385" s="45"/>
    </row>
    <row r="386" spans="1:11" s="16" customFormat="1" ht="12">
      <c r="A386" s="13"/>
      <c r="B386" s="14"/>
      <c r="C386" s="15"/>
      <c r="D386" s="15"/>
      <c r="F386" s="17"/>
      <c r="J386" s="45"/>
      <c r="K386" s="45"/>
    </row>
    <row r="387" spans="1:11" s="16" customFormat="1" ht="12">
      <c r="A387" s="13"/>
      <c r="B387" s="14"/>
      <c r="C387" s="15"/>
      <c r="D387" s="15"/>
      <c r="F387" s="17"/>
      <c r="J387" s="45"/>
      <c r="K387" s="45"/>
    </row>
    <row r="388" spans="1:11" s="16" customFormat="1" ht="12">
      <c r="A388" s="13"/>
      <c r="B388" s="14"/>
      <c r="C388" s="15"/>
      <c r="D388" s="15"/>
      <c r="F388" s="17"/>
      <c r="J388" s="45"/>
      <c r="K388" s="45"/>
    </row>
    <row r="389" spans="1:11" s="16" customFormat="1" ht="12">
      <c r="A389" s="13"/>
      <c r="B389" s="14"/>
      <c r="C389" s="15"/>
      <c r="D389" s="15"/>
      <c r="F389" s="17"/>
      <c r="J389" s="45"/>
      <c r="K389" s="45"/>
    </row>
    <row r="390" spans="1:11" s="16" customFormat="1" ht="12">
      <c r="A390" s="13"/>
      <c r="B390" s="14"/>
      <c r="C390" s="15"/>
      <c r="D390" s="15"/>
      <c r="F390" s="17"/>
      <c r="J390" s="45"/>
      <c r="K390" s="45"/>
    </row>
    <row r="391" spans="1:11" s="16" customFormat="1" ht="12">
      <c r="A391" s="13"/>
      <c r="B391" s="14"/>
      <c r="C391" s="15"/>
      <c r="D391" s="15"/>
      <c r="F391" s="17"/>
      <c r="J391" s="45"/>
      <c r="K391" s="45"/>
    </row>
    <row r="392" spans="1:11" s="16" customFormat="1" ht="12">
      <c r="A392" s="13"/>
      <c r="B392" s="14"/>
      <c r="C392" s="15"/>
      <c r="D392" s="15"/>
      <c r="F392" s="17"/>
      <c r="J392" s="45"/>
      <c r="K392" s="45"/>
    </row>
    <row r="393" spans="1:11" s="16" customFormat="1" ht="12">
      <c r="A393" s="13"/>
      <c r="B393" s="14"/>
      <c r="C393" s="15"/>
      <c r="D393" s="15"/>
      <c r="F393" s="17"/>
      <c r="J393" s="45"/>
      <c r="K393" s="45"/>
    </row>
    <row r="394" spans="1:11" s="16" customFormat="1" ht="12">
      <c r="A394" s="13"/>
      <c r="B394" s="14"/>
      <c r="C394" s="15"/>
      <c r="D394" s="15"/>
      <c r="F394" s="17"/>
      <c r="J394" s="45"/>
      <c r="K394" s="45"/>
    </row>
    <row r="395" spans="1:11" s="16" customFormat="1" ht="12">
      <c r="A395" s="13"/>
      <c r="B395" s="14"/>
      <c r="C395" s="15"/>
      <c r="D395" s="15"/>
      <c r="F395" s="17"/>
      <c r="J395" s="45"/>
      <c r="K395" s="45"/>
    </row>
    <row r="396" spans="1:11" s="16" customFormat="1" ht="12">
      <c r="A396" s="13"/>
      <c r="B396" s="14"/>
      <c r="C396" s="15"/>
      <c r="D396" s="15"/>
      <c r="F396" s="17"/>
      <c r="J396" s="45"/>
      <c r="K396" s="45"/>
    </row>
    <row r="397" spans="1:11" s="16" customFormat="1" ht="12">
      <c r="A397" s="13"/>
      <c r="B397" s="14"/>
      <c r="C397" s="15"/>
      <c r="D397" s="15"/>
      <c r="F397" s="17"/>
      <c r="J397" s="45"/>
      <c r="K397" s="45"/>
    </row>
    <row r="398" spans="1:11" s="16" customFormat="1" ht="12">
      <c r="A398" s="13"/>
      <c r="B398" s="14"/>
      <c r="C398" s="15"/>
      <c r="D398" s="15"/>
      <c r="F398" s="17"/>
      <c r="J398" s="45"/>
      <c r="K398" s="45"/>
    </row>
    <row r="399" spans="1:11" s="16" customFormat="1" ht="12">
      <c r="A399" s="13"/>
      <c r="B399" s="14"/>
      <c r="C399" s="15"/>
      <c r="D399" s="15"/>
      <c r="F399" s="17"/>
      <c r="J399" s="45"/>
      <c r="K399" s="45"/>
    </row>
    <row r="400" spans="1:11" s="16" customFormat="1" ht="12">
      <c r="A400" s="13"/>
      <c r="B400" s="14"/>
      <c r="C400" s="15"/>
      <c r="D400" s="15"/>
      <c r="F400" s="17"/>
      <c r="J400" s="45"/>
      <c r="K400" s="45"/>
    </row>
    <row r="401" spans="1:11" s="16" customFormat="1" ht="12">
      <c r="A401" s="13"/>
      <c r="B401" s="14"/>
      <c r="C401" s="15"/>
      <c r="D401" s="15"/>
      <c r="F401" s="17"/>
      <c r="J401" s="45"/>
      <c r="K401" s="45"/>
    </row>
    <row r="402" spans="1:11" s="16" customFormat="1" ht="12">
      <c r="A402" s="13"/>
      <c r="B402" s="14"/>
      <c r="C402" s="15"/>
      <c r="D402" s="15"/>
      <c r="F402" s="17"/>
      <c r="J402" s="45"/>
      <c r="K402" s="45"/>
    </row>
    <row r="403" spans="1:11" s="16" customFormat="1" ht="12">
      <c r="A403" s="13"/>
      <c r="B403" s="14"/>
      <c r="C403" s="15"/>
      <c r="D403" s="15"/>
      <c r="F403" s="17"/>
      <c r="J403" s="45"/>
      <c r="K403" s="45"/>
    </row>
    <row r="404" spans="1:11" s="16" customFormat="1" ht="12">
      <c r="A404" s="13"/>
      <c r="B404" s="14"/>
      <c r="C404" s="15"/>
      <c r="D404" s="15"/>
      <c r="F404" s="17"/>
      <c r="J404" s="45"/>
      <c r="K404" s="45"/>
    </row>
    <row r="405" spans="1:11" s="16" customFormat="1" ht="12">
      <c r="A405" s="13"/>
      <c r="B405" s="14"/>
      <c r="C405" s="15"/>
      <c r="D405" s="15"/>
      <c r="F405" s="17"/>
      <c r="J405" s="45"/>
      <c r="K405" s="45"/>
    </row>
    <row r="406" spans="1:11" s="16" customFormat="1" ht="12">
      <c r="A406" s="13"/>
      <c r="B406" s="14"/>
      <c r="C406" s="15"/>
      <c r="D406" s="15"/>
      <c r="F406" s="17"/>
      <c r="J406" s="45"/>
      <c r="K406" s="45"/>
    </row>
    <row r="407" spans="1:11" s="16" customFormat="1" ht="12">
      <c r="A407" s="13"/>
      <c r="B407" s="14"/>
      <c r="C407" s="15"/>
      <c r="D407" s="15"/>
      <c r="F407" s="17"/>
      <c r="J407" s="45"/>
      <c r="K407" s="45"/>
    </row>
    <row r="408" spans="1:11" s="16" customFormat="1" ht="12">
      <c r="A408" s="13"/>
      <c r="B408" s="14"/>
      <c r="C408" s="15"/>
      <c r="D408" s="15"/>
      <c r="F408" s="17"/>
      <c r="J408" s="45"/>
      <c r="K408" s="45"/>
    </row>
    <row r="409" spans="1:11" s="16" customFormat="1" ht="12">
      <c r="A409" s="13"/>
      <c r="B409" s="14"/>
      <c r="C409" s="15"/>
      <c r="D409" s="15"/>
      <c r="F409" s="17"/>
      <c r="J409" s="45"/>
      <c r="K409" s="45"/>
    </row>
    <row r="410" spans="1:11" s="16" customFormat="1" ht="12">
      <c r="A410" s="13"/>
      <c r="B410" s="14"/>
      <c r="C410" s="15"/>
      <c r="D410" s="15"/>
      <c r="F410" s="17"/>
      <c r="J410" s="45"/>
      <c r="K410" s="45"/>
    </row>
    <row r="411" spans="1:11" s="16" customFormat="1" ht="12">
      <c r="A411" s="13"/>
      <c r="B411" s="14"/>
      <c r="C411" s="15"/>
      <c r="D411" s="15"/>
      <c r="F411" s="17"/>
      <c r="J411" s="45"/>
      <c r="K411" s="45"/>
    </row>
    <row r="412" spans="1:11" s="16" customFormat="1" ht="12">
      <c r="A412" s="13"/>
      <c r="B412" s="14"/>
      <c r="C412" s="15"/>
      <c r="D412" s="15"/>
      <c r="F412" s="17"/>
      <c r="J412" s="45"/>
      <c r="K412" s="45"/>
    </row>
    <row r="413" spans="1:11" s="16" customFormat="1" ht="12">
      <c r="A413" s="13"/>
      <c r="B413" s="14"/>
      <c r="C413" s="15"/>
      <c r="D413" s="15"/>
      <c r="F413" s="17"/>
      <c r="J413" s="45"/>
      <c r="K413" s="45"/>
    </row>
    <row r="414" spans="1:11" s="16" customFormat="1" ht="12">
      <c r="A414" s="13"/>
      <c r="B414" s="14"/>
      <c r="C414" s="15"/>
      <c r="D414" s="15"/>
      <c r="F414" s="17"/>
      <c r="J414" s="45"/>
      <c r="K414" s="45"/>
    </row>
    <row r="415" spans="1:11" s="16" customFormat="1" ht="12">
      <c r="A415" s="13"/>
      <c r="B415" s="14"/>
      <c r="C415" s="15"/>
      <c r="D415" s="15"/>
      <c r="F415" s="17"/>
      <c r="J415" s="45"/>
      <c r="K415" s="45"/>
    </row>
    <row r="416" spans="1:11" s="16" customFormat="1" ht="12">
      <c r="A416" s="13"/>
      <c r="B416" s="14"/>
      <c r="C416" s="15"/>
      <c r="D416" s="15"/>
      <c r="F416" s="17"/>
      <c r="J416" s="45"/>
      <c r="K416" s="45"/>
    </row>
    <row r="417" spans="1:11" s="16" customFormat="1" ht="12">
      <c r="A417" s="13"/>
      <c r="B417" s="14"/>
      <c r="C417" s="15"/>
      <c r="D417" s="15"/>
      <c r="F417" s="17"/>
      <c r="J417" s="45"/>
      <c r="K417" s="45"/>
    </row>
    <row r="418" spans="1:11" s="16" customFormat="1" ht="12">
      <c r="A418" s="13"/>
      <c r="B418" s="14"/>
      <c r="C418" s="15"/>
      <c r="D418" s="15"/>
      <c r="F418" s="17"/>
      <c r="J418" s="45"/>
      <c r="K418" s="45"/>
    </row>
    <row r="419" spans="1:11" s="16" customFormat="1" ht="12">
      <c r="A419" s="13"/>
      <c r="B419" s="14"/>
      <c r="C419" s="15"/>
      <c r="D419" s="15"/>
      <c r="F419" s="17"/>
      <c r="J419" s="45"/>
      <c r="K419" s="45"/>
    </row>
    <row r="420" spans="1:11" s="16" customFormat="1" ht="12">
      <c r="A420" s="13"/>
      <c r="B420" s="14"/>
      <c r="C420" s="15"/>
      <c r="D420" s="15"/>
      <c r="F420" s="17"/>
      <c r="J420" s="45"/>
      <c r="K420" s="45"/>
    </row>
    <row r="421" spans="1:11" s="16" customFormat="1" ht="12">
      <c r="A421" s="13"/>
      <c r="B421" s="14"/>
      <c r="C421" s="15"/>
      <c r="D421" s="15"/>
      <c r="F421" s="17"/>
      <c r="J421" s="45"/>
      <c r="K421" s="45"/>
    </row>
    <row r="422" spans="1:11" s="16" customFormat="1" ht="12">
      <c r="A422" s="13"/>
      <c r="B422" s="14"/>
      <c r="C422" s="15"/>
      <c r="D422" s="15"/>
      <c r="F422" s="17"/>
      <c r="J422" s="45"/>
      <c r="K422" s="45"/>
    </row>
    <row r="423" spans="1:11" s="16" customFormat="1" ht="12">
      <c r="A423" s="13"/>
      <c r="B423" s="14"/>
      <c r="C423" s="15"/>
      <c r="D423" s="15"/>
      <c r="F423" s="17"/>
      <c r="J423" s="45"/>
      <c r="K423" s="45"/>
    </row>
    <row r="424" spans="1:11" s="16" customFormat="1" ht="12">
      <c r="A424" s="13"/>
      <c r="B424" s="14"/>
      <c r="C424" s="15"/>
      <c r="D424" s="15"/>
      <c r="F424" s="17"/>
      <c r="J424" s="45"/>
      <c r="K424" s="45"/>
    </row>
    <row r="425" spans="1:11" s="16" customFormat="1" ht="12">
      <c r="A425" s="13"/>
      <c r="B425" s="14"/>
      <c r="C425" s="15"/>
      <c r="D425" s="15"/>
      <c r="F425" s="17"/>
      <c r="J425" s="45"/>
      <c r="K425" s="45"/>
    </row>
    <row r="426" spans="1:11" s="16" customFormat="1" ht="12">
      <c r="A426" s="13"/>
      <c r="B426" s="14"/>
      <c r="C426" s="15"/>
      <c r="D426" s="15"/>
      <c r="F426" s="17"/>
      <c r="J426" s="45"/>
      <c r="K426" s="45"/>
    </row>
    <row r="427" spans="1:11" s="16" customFormat="1" ht="12">
      <c r="A427" s="13"/>
      <c r="B427" s="14"/>
      <c r="C427" s="15"/>
      <c r="D427" s="15"/>
      <c r="F427" s="17"/>
      <c r="J427" s="45"/>
      <c r="K427" s="45"/>
    </row>
    <row r="428" spans="1:11" s="16" customFormat="1" ht="12">
      <c r="A428" s="13"/>
      <c r="B428" s="14"/>
      <c r="C428" s="15"/>
      <c r="D428" s="15"/>
      <c r="F428" s="17"/>
      <c r="J428" s="45"/>
      <c r="K428" s="45"/>
    </row>
    <row r="429" spans="1:11" s="16" customFormat="1" ht="12">
      <c r="A429" s="13"/>
      <c r="B429" s="14"/>
      <c r="C429" s="15"/>
      <c r="D429" s="15"/>
      <c r="F429" s="17"/>
      <c r="J429" s="45"/>
      <c r="K429" s="45"/>
    </row>
    <row r="430" spans="1:11" s="16" customFormat="1" ht="12">
      <c r="A430" s="13"/>
      <c r="B430" s="14"/>
      <c r="C430" s="15"/>
      <c r="D430" s="15"/>
      <c r="F430" s="17"/>
      <c r="J430" s="45"/>
      <c r="K430" s="45"/>
    </row>
    <row r="431" spans="1:11" s="16" customFormat="1" ht="12">
      <c r="A431" s="13"/>
      <c r="B431" s="14"/>
      <c r="C431" s="15"/>
      <c r="D431" s="15"/>
      <c r="F431" s="17"/>
      <c r="J431" s="45"/>
      <c r="K431" s="45"/>
    </row>
    <row r="432" spans="1:11" s="16" customFormat="1" ht="12">
      <c r="A432" s="13"/>
      <c r="B432" s="14"/>
      <c r="C432" s="15"/>
      <c r="D432" s="15"/>
      <c r="F432" s="17"/>
      <c r="J432" s="45"/>
      <c r="K432" s="45"/>
    </row>
    <row r="433" spans="1:11" s="16" customFormat="1" ht="12">
      <c r="A433" s="13"/>
      <c r="B433" s="14"/>
      <c r="C433" s="15"/>
      <c r="D433" s="15"/>
      <c r="F433" s="17"/>
      <c r="J433" s="45"/>
      <c r="K433" s="45"/>
    </row>
    <row r="434" spans="1:11" s="16" customFormat="1" ht="12">
      <c r="A434" s="13"/>
      <c r="B434" s="14"/>
      <c r="C434" s="15"/>
      <c r="D434" s="15"/>
      <c r="F434" s="17"/>
      <c r="J434" s="45"/>
      <c r="K434" s="45"/>
    </row>
    <row r="435" spans="1:11" s="16" customFormat="1" ht="12">
      <c r="A435" s="13"/>
      <c r="B435" s="14"/>
      <c r="C435" s="15"/>
      <c r="D435" s="15"/>
      <c r="F435" s="17"/>
      <c r="J435" s="45"/>
      <c r="K435" s="45"/>
    </row>
    <row r="436" spans="1:11" s="16" customFormat="1" ht="12">
      <c r="A436" s="13"/>
      <c r="B436" s="14"/>
      <c r="C436" s="15"/>
      <c r="D436" s="15"/>
      <c r="F436" s="17"/>
      <c r="J436" s="45"/>
      <c r="K436" s="45"/>
    </row>
    <row r="437" spans="1:11" s="16" customFormat="1" ht="12">
      <c r="A437" s="13"/>
      <c r="B437" s="14"/>
      <c r="C437" s="15"/>
      <c r="D437" s="15"/>
      <c r="F437" s="17"/>
      <c r="J437" s="45"/>
      <c r="K437" s="45"/>
    </row>
    <row r="438" spans="1:11" s="16" customFormat="1" ht="12">
      <c r="A438" s="13"/>
      <c r="B438" s="14"/>
      <c r="C438" s="15"/>
      <c r="D438" s="15"/>
      <c r="F438" s="17"/>
      <c r="J438" s="45"/>
      <c r="K438" s="45"/>
    </row>
    <row r="439" spans="1:11" s="16" customFormat="1" ht="12">
      <c r="A439" s="13"/>
      <c r="B439" s="14"/>
      <c r="C439" s="15"/>
      <c r="D439" s="15"/>
      <c r="F439" s="17"/>
      <c r="J439" s="45"/>
      <c r="K439" s="45"/>
    </row>
    <row r="440" spans="1:11" s="16" customFormat="1" ht="12">
      <c r="A440" s="13"/>
      <c r="B440" s="14"/>
      <c r="C440" s="15"/>
      <c r="D440" s="15"/>
      <c r="F440" s="17"/>
      <c r="J440" s="45"/>
      <c r="K440" s="45"/>
    </row>
    <row r="441" spans="1:11" s="16" customFormat="1" ht="12">
      <c r="A441" s="13"/>
      <c r="B441" s="14"/>
      <c r="C441" s="15"/>
      <c r="D441" s="15"/>
      <c r="F441" s="17"/>
      <c r="J441" s="45"/>
      <c r="K441" s="45"/>
    </row>
    <row r="442" spans="1:11" s="16" customFormat="1" ht="12">
      <c r="A442" s="13"/>
      <c r="B442" s="14"/>
      <c r="C442" s="15"/>
      <c r="D442" s="15"/>
      <c r="F442" s="17"/>
      <c r="J442" s="45"/>
      <c r="K442" s="45"/>
    </row>
    <row r="443" spans="1:11" s="16" customFormat="1" ht="12">
      <c r="A443" s="13"/>
      <c r="B443" s="14"/>
      <c r="C443" s="15"/>
      <c r="D443" s="15"/>
      <c r="F443" s="17"/>
      <c r="J443" s="45"/>
      <c r="K443" s="45"/>
    </row>
    <row r="444" spans="1:11" s="16" customFormat="1" ht="12">
      <c r="A444" s="13"/>
      <c r="B444" s="14"/>
      <c r="C444" s="15"/>
      <c r="D444" s="15"/>
      <c r="F444" s="17"/>
      <c r="J444" s="45"/>
      <c r="K444" s="45"/>
    </row>
    <row r="445" spans="1:11" s="16" customFormat="1" ht="12">
      <c r="A445" s="13"/>
      <c r="B445" s="14"/>
      <c r="C445" s="15"/>
      <c r="D445" s="15"/>
      <c r="F445" s="17"/>
      <c r="J445" s="45"/>
      <c r="K445" s="45"/>
    </row>
    <row r="446" spans="1:11" s="16" customFormat="1" ht="12">
      <c r="A446" s="13"/>
      <c r="B446" s="14"/>
      <c r="C446" s="15"/>
      <c r="D446" s="15"/>
      <c r="F446" s="17"/>
      <c r="J446" s="45"/>
      <c r="K446" s="45"/>
    </row>
    <row r="447" spans="1:11" s="16" customFormat="1" ht="12">
      <c r="A447" s="13"/>
      <c r="B447" s="14"/>
      <c r="C447" s="15"/>
      <c r="D447" s="15"/>
      <c r="F447" s="17"/>
      <c r="J447" s="45"/>
      <c r="K447" s="45"/>
    </row>
    <row r="448" spans="1:11" s="16" customFormat="1" ht="12">
      <c r="A448" s="13"/>
      <c r="B448" s="14"/>
      <c r="C448" s="15"/>
      <c r="D448" s="15"/>
      <c r="F448" s="17"/>
      <c r="J448" s="45"/>
      <c r="K448" s="45"/>
    </row>
    <row r="449" spans="1:11" s="16" customFormat="1" ht="12">
      <c r="A449" s="13"/>
      <c r="B449" s="14"/>
      <c r="C449" s="15"/>
      <c r="D449" s="15"/>
      <c r="F449" s="17"/>
      <c r="J449" s="45"/>
      <c r="K449" s="45"/>
    </row>
    <row r="450" spans="1:11" s="16" customFormat="1" ht="12">
      <c r="A450" s="13"/>
      <c r="B450" s="14"/>
      <c r="C450" s="15"/>
      <c r="D450" s="15"/>
      <c r="F450" s="17"/>
      <c r="J450" s="45"/>
      <c r="K450" s="45"/>
    </row>
    <row r="451" spans="1:11" s="16" customFormat="1" ht="12">
      <c r="A451" s="13"/>
      <c r="B451" s="14"/>
      <c r="C451" s="15"/>
      <c r="D451" s="15"/>
      <c r="F451" s="17"/>
      <c r="J451" s="45"/>
      <c r="K451" s="45"/>
    </row>
    <row r="452" spans="1:11" s="16" customFormat="1" ht="12">
      <c r="A452" s="13"/>
      <c r="B452" s="14"/>
      <c r="C452" s="15"/>
      <c r="D452" s="15"/>
      <c r="F452" s="17"/>
      <c r="J452" s="45"/>
      <c r="K452" s="45"/>
    </row>
    <row r="453" spans="1:11" s="16" customFormat="1" ht="12">
      <c r="A453" s="13"/>
      <c r="B453" s="14"/>
      <c r="C453" s="15"/>
      <c r="D453" s="15"/>
      <c r="F453" s="17"/>
      <c r="J453" s="45"/>
      <c r="K453" s="45"/>
    </row>
    <row r="454" spans="1:11" s="16" customFormat="1" ht="12">
      <c r="A454" s="13"/>
      <c r="B454" s="14"/>
      <c r="C454" s="15"/>
      <c r="D454" s="15"/>
      <c r="F454" s="17"/>
      <c r="J454" s="45"/>
      <c r="K454" s="45"/>
    </row>
    <row r="455" spans="1:11" s="16" customFormat="1" ht="12">
      <c r="A455" s="13"/>
      <c r="B455" s="14"/>
      <c r="C455" s="15"/>
      <c r="D455" s="15"/>
      <c r="F455" s="17"/>
      <c r="J455" s="45"/>
      <c r="K455" s="45"/>
    </row>
    <row r="456" spans="1:11" s="16" customFormat="1" ht="12">
      <c r="A456" s="13"/>
      <c r="B456" s="14"/>
      <c r="C456" s="15"/>
      <c r="D456" s="15"/>
      <c r="F456" s="17"/>
      <c r="J456" s="45"/>
      <c r="K456" s="45"/>
    </row>
    <row r="457" spans="1:11" s="16" customFormat="1" ht="12">
      <c r="A457" s="13"/>
      <c r="B457" s="14"/>
      <c r="C457" s="15"/>
      <c r="D457" s="15"/>
      <c r="F457" s="17"/>
      <c r="J457" s="45"/>
      <c r="K457" s="45"/>
    </row>
    <row r="458" spans="1:11" s="16" customFormat="1" ht="12">
      <c r="A458" s="13"/>
      <c r="B458" s="14"/>
      <c r="C458" s="15"/>
      <c r="D458" s="15"/>
      <c r="F458" s="17"/>
      <c r="J458" s="45"/>
      <c r="K458" s="45"/>
    </row>
    <row r="459" spans="1:11" s="16" customFormat="1" ht="12">
      <c r="A459" s="13"/>
      <c r="B459" s="14"/>
      <c r="C459" s="15"/>
      <c r="D459" s="15"/>
      <c r="F459" s="17"/>
      <c r="J459" s="45"/>
      <c r="K459" s="45"/>
    </row>
    <row r="460" spans="1:11" s="16" customFormat="1" ht="12">
      <c r="A460" s="13"/>
      <c r="B460" s="14"/>
      <c r="C460" s="15"/>
      <c r="D460" s="15"/>
      <c r="F460" s="17"/>
      <c r="J460" s="45"/>
      <c r="K460" s="45"/>
    </row>
    <row r="461" spans="1:11" s="16" customFormat="1" ht="12">
      <c r="A461" s="13"/>
      <c r="B461" s="14"/>
      <c r="C461" s="15"/>
      <c r="D461" s="15"/>
      <c r="F461" s="17"/>
      <c r="J461" s="45"/>
      <c r="K461" s="45"/>
    </row>
    <row r="462" spans="1:11" s="16" customFormat="1" ht="12">
      <c r="A462" s="13"/>
      <c r="B462" s="14"/>
      <c r="C462" s="15"/>
      <c r="D462" s="15"/>
      <c r="F462" s="17"/>
      <c r="J462" s="45"/>
      <c r="K462" s="45"/>
    </row>
    <row r="463" spans="1:11" s="16" customFormat="1" ht="12">
      <c r="A463" s="13"/>
      <c r="B463" s="14"/>
      <c r="C463" s="15"/>
      <c r="D463" s="15"/>
      <c r="F463" s="17"/>
      <c r="J463" s="45"/>
      <c r="K463" s="45"/>
    </row>
    <row r="464" spans="1:11" s="16" customFormat="1" ht="12">
      <c r="A464" s="13"/>
      <c r="B464" s="14"/>
      <c r="C464" s="15"/>
      <c r="D464" s="15"/>
      <c r="F464" s="17"/>
      <c r="J464" s="45"/>
      <c r="K464" s="45"/>
    </row>
    <row r="465" spans="1:11" s="16" customFormat="1" ht="12">
      <c r="A465" s="13"/>
      <c r="B465" s="14"/>
      <c r="C465" s="15"/>
      <c r="D465" s="15"/>
      <c r="F465" s="17"/>
      <c r="J465" s="45"/>
      <c r="K465" s="45"/>
    </row>
    <row r="466" spans="1:11" s="16" customFormat="1" ht="12">
      <c r="A466" s="13"/>
      <c r="B466" s="14"/>
      <c r="C466" s="15"/>
      <c r="D466" s="15"/>
      <c r="F466" s="17"/>
      <c r="J466" s="45"/>
      <c r="K466" s="45"/>
    </row>
    <row r="467" spans="1:11" s="16" customFormat="1" ht="12">
      <c r="A467" s="13"/>
      <c r="B467" s="14"/>
      <c r="C467" s="15"/>
      <c r="D467" s="15"/>
      <c r="F467" s="17"/>
      <c r="J467" s="45"/>
      <c r="K467" s="45"/>
    </row>
    <row r="468" spans="1:11" s="16" customFormat="1" ht="12">
      <c r="A468" s="13"/>
      <c r="B468" s="14"/>
      <c r="C468" s="15"/>
      <c r="D468" s="15"/>
      <c r="F468" s="17"/>
      <c r="J468" s="45"/>
      <c r="K468" s="45"/>
    </row>
    <row r="469" spans="1:11" s="16" customFormat="1" ht="12">
      <c r="A469" s="13"/>
      <c r="B469" s="14"/>
      <c r="C469" s="15"/>
      <c r="D469" s="15"/>
      <c r="F469" s="17"/>
      <c r="J469" s="45"/>
      <c r="K469" s="45"/>
    </row>
    <row r="470" spans="1:11" s="16" customFormat="1" ht="12">
      <c r="A470" s="13"/>
      <c r="B470" s="14"/>
      <c r="C470" s="15"/>
      <c r="D470" s="15"/>
      <c r="F470" s="17"/>
      <c r="J470" s="45"/>
      <c r="K470" s="45"/>
    </row>
    <row r="471" spans="1:11" s="16" customFormat="1" ht="12">
      <c r="A471" s="13"/>
      <c r="B471" s="14"/>
      <c r="C471" s="15"/>
      <c r="D471" s="15"/>
      <c r="F471" s="17"/>
      <c r="J471" s="45"/>
      <c r="K471" s="45"/>
    </row>
    <row r="472" spans="1:11" s="16" customFormat="1" ht="12">
      <c r="A472" s="13"/>
      <c r="B472" s="14"/>
      <c r="C472" s="15"/>
      <c r="D472" s="15"/>
      <c r="F472" s="17"/>
      <c r="J472" s="45"/>
      <c r="K472" s="45"/>
    </row>
    <row r="473" spans="1:11" s="16" customFormat="1" ht="12">
      <c r="A473" s="13"/>
      <c r="B473" s="14"/>
      <c r="C473" s="15"/>
      <c r="D473" s="15"/>
      <c r="F473" s="17"/>
      <c r="J473" s="45"/>
      <c r="K473" s="45"/>
    </row>
    <row r="474" spans="1:11" s="16" customFormat="1" ht="12">
      <c r="A474" s="13"/>
      <c r="B474" s="14"/>
      <c r="C474" s="15"/>
      <c r="D474" s="15"/>
      <c r="F474" s="17"/>
      <c r="J474" s="45"/>
      <c r="K474" s="45"/>
    </row>
    <row r="475" spans="1:11" s="16" customFormat="1" ht="12">
      <c r="A475" s="13"/>
      <c r="B475" s="14"/>
      <c r="C475" s="15"/>
      <c r="D475" s="15"/>
      <c r="F475" s="17"/>
      <c r="J475" s="45"/>
      <c r="K475" s="45"/>
    </row>
    <row r="476" spans="1:11" s="16" customFormat="1" ht="12">
      <c r="A476" s="13"/>
      <c r="B476" s="14"/>
      <c r="C476" s="15"/>
      <c r="D476" s="15"/>
      <c r="F476" s="17"/>
      <c r="J476" s="45"/>
      <c r="K476" s="45"/>
    </row>
    <row r="477" spans="1:11" s="16" customFormat="1" ht="12">
      <c r="A477" s="13"/>
      <c r="B477" s="14"/>
      <c r="C477" s="15"/>
      <c r="D477" s="15"/>
      <c r="F477" s="17"/>
      <c r="J477" s="45"/>
      <c r="K477" s="45"/>
    </row>
    <row r="478" spans="1:11" s="16" customFormat="1" ht="12">
      <c r="A478" s="13"/>
      <c r="B478" s="14"/>
      <c r="C478" s="15"/>
      <c r="D478" s="15"/>
      <c r="F478" s="17"/>
      <c r="J478" s="45"/>
      <c r="K478" s="45"/>
    </row>
    <row r="479" spans="1:11" s="16" customFormat="1" ht="12">
      <c r="A479" s="13"/>
      <c r="B479" s="14"/>
      <c r="C479" s="15"/>
      <c r="D479" s="15"/>
      <c r="F479" s="17"/>
      <c r="J479" s="45"/>
      <c r="K479" s="45"/>
    </row>
    <row r="480" spans="1:11" s="16" customFormat="1" ht="12">
      <c r="A480" s="13"/>
      <c r="B480" s="14"/>
      <c r="C480" s="15"/>
      <c r="D480" s="15"/>
      <c r="F480" s="17"/>
      <c r="J480" s="45"/>
      <c r="K480" s="45"/>
    </row>
    <row r="481" spans="1:11" s="16" customFormat="1" ht="12">
      <c r="A481" s="13"/>
      <c r="B481" s="14"/>
      <c r="C481" s="15"/>
      <c r="D481" s="15"/>
      <c r="F481" s="17"/>
      <c r="J481" s="45"/>
      <c r="K481" s="45"/>
    </row>
    <row r="482" spans="1:11" s="16" customFormat="1" ht="12">
      <c r="A482" s="13"/>
      <c r="B482" s="14"/>
      <c r="C482" s="15"/>
      <c r="D482" s="15"/>
      <c r="F482" s="17"/>
      <c r="J482" s="45"/>
      <c r="K482" s="45"/>
    </row>
    <row r="483" spans="1:11" s="16" customFormat="1" ht="12">
      <c r="A483" s="13"/>
      <c r="B483" s="14"/>
      <c r="C483" s="15"/>
      <c r="D483" s="15"/>
      <c r="F483" s="17"/>
      <c r="J483" s="45"/>
      <c r="K483" s="45"/>
    </row>
    <row r="484" spans="1:11" s="16" customFormat="1" ht="12">
      <c r="A484" s="13"/>
      <c r="B484" s="14"/>
      <c r="C484" s="15"/>
      <c r="D484" s="15"/>
      <c r="F484" s="17"/>
      <c r="J484" s="45"/>
      <c r="K484" s="45"/>
    </row>
    <row r="485" spans="1:11" s="16" customFormat="1" ht="12">
      <c r="A485" s="13"/>
      <c r="B485" s="14"/>
      <c r="C485" s="15"/>
      <c r="D485" s="15"/>
      <c r="F485" s="17"/>
      <c r="J485" s="45"/>
      <c r="K485" s="45"/>
    </row>
    <row r="486" spans="1:11" s="16" customFormat="1" ht="12">
      <c r="A486" s="13"/>
      <c r="B486" s="14"/>
      <c r="C486" s="15"/>
      <c r="D486" s="15"/>
      <c r="F486" s="17"/>
      <c r="J486" s="45"/>
      <c r="K486" s="45"/>
    </row>
    <row r="487" spans="1:11" s="16" customFormat="1" ht="12">
      <c r="A487" s="13"/>
      <c r="B487" s="14"/>
      <c r="C487" s="15"/>
      <c r="D487" s="15"/>
      <c r="F487" s="17"/>
      <c r="J487" s="45"/>
      <c r="K487" s="45"/>
    </row>
    <row r="488" spans="1:11" s="16" customFormat="1" ht="12">
      <c r="A488" s="13"/>
      <c r="B488" s="14"/>
      <c r="C488" s="15"/>
      <c r="D488" s="15"/>
      <c r="F488" s="17"/>
      <c r="J488" s="45"/>
      <c r="K488" s="45"/>
    </row>
    <row r="489" spans="1:11" s="16" customFormat="1" ht="12">
      <c r="A489" s="13"/>
      <c r="B489" s="14"/>
      <c r="C489" s="15"/>
      <c r="D489" s="15"/>
      <c r="F489" s="17"/>
      <c r="J489" s="45"/>
      <c r="K489" s="45"/>
    </row>
    <row r="490" spans="1:11" s="16" customFormat="1" ht="12">
      <c r="A490" s="13"/>
      <c r="B490" s="14"/>
      <c r="C490" s="15"/>
      <c r="D490" s="15"/>
      <c r="F490" s="17"/>
      <c r="J490" s="45"/>
      <c r="K490" s="45"/>
    </row>
    <row r="491" spans="1:11" s="16" customFormat="1" ht="12">
      <c r="A491" s="13"/>
      <c r="B491" s="14"/>
      <c r="C491" s="15"/>
      <c r="D491" s="15"/>
      <c r="F491" s="17"/>
      <c r="J491" s="45"/>
      <c r="K491" s="45"/>
    </row>
    <row r="492" spans="1:11" s="16" customFormat="1" ht="12">
      <c r="A492" s="13"/>
      <c r="B492" s="14"/>
      <c r="C492" s="15"/>
      <c r="D492" s="15"/>
      <c r="F492" s="17"/>
      <c r="J492" s="45"/>
      <c r="K492" s="45"/>
    </row>
    <row r="493" spans="1:11" s="16" customFormat="1" ht="12">
      <c r="A493" s="13"/>
      <c r="B493" s="14"/>
      <c r="C493" s="15"/>
      <c r="D493" s="15"/>
      <c r="F493" s="17"/>
      <c r="J493" s="45"/>
      <c r="K493" s="45"/>
    </row>
    <row r="494" spans="1:11" s="16" customFormat="1" ht="12">
      <c r="A494" s="13"/>
      <c r="B494" s="14"/>
      <c r="C494" s="15"/>
      <c r="D494" s="15"/>
      <c r="F494" s="17"/>
      <c r="J494" s="45"/>
      <c r="K494" s="45"/>
    </row>
    <row r="495" spans="1:11" s="16" customFormat="1" ht="12">
      <c r="A495" s="13"/>
      <c r="B495" s="14"/>
      <c r="C495" s="15"/>
      <c r="D495" s="15"/>
      <c r="F495" s="17"/>
      <c r="J495" s="45"/>
      <c r="K495" s="45"/>
    </row>
    <row r="496" spans="1:11" s="16" customFormat="1" ht="12">
      <c r="A496" s="13"/>
      <c r="B496" s="14"/>
      <c r="C496" s="15"/>
      <c r="D496" s="15"/>
      <c r="F496" s="17"/>
      <c r="J496" s="45"/>
      <c r="K496" s="45"/>
    </row>
    <row r="497" spans="1:11" s="16" customFormat="1" ht="12">
      <c r="A497" s="13"/>
      <c r="B497" s="14"/>
      <c r="C497" s="15"/>
      <c r="D497" s="15"/>
      <c r="F497" s="17"/>
      <c r="J497" s="45"/>
      <c r="K497" s="45"/>
    </row>
    <row r="498" spans="1:11" s="16" customFormat="1" ht="12">
      <c r="A498" s="13"/>
      <c r="B498" s="14"/>
      <c r="C498" s="15"/>
      <c r="D498" s="15"/>
      <c r="F498" s="17"/>
      <c r="J498" s="45"/>
      <c r="K498" s="45"/>
    </row>
    <row r="499" spans="1:11" s="16" customFormat="1" ht="12">
      <c r="A499" s="13"/>
      <c r="B499" s="14"/>
      <c r="C499" s="15"/>
      <c r="D499" s="15"/>
      <c r="F499" s="17"/>
      <c r="J499" s="45"/>
      <c r="K499" s="45"/>
    </row>
    <row r="500" spans="1:11" s="16" customFormat="1" ht="12">
      <c r="A500" s="13"/>
      <c r="B500" s="14"/>
      <c r="C500" s="15"/>
      <c r="D500" s="15"/>
      <c r="F500" s="17"/>
      <c r="J500" s="45"/>
      <c r="K500" s="45"/>
    </row>
    <row r="501" spans="1:11" s="16" customFormat="1" ht="12">
      <c r="A501" s="13"/>
      <c r="B501" s="14"/>
      <c r="C501" s="15"/>
      <c r="D501" s="15"/>
      <c r="F501" s="17"/>
      <c r="J501" s="45"/>
      <c r="K501" s="45"/>
    </row>
    <row r="502" spans="1:11" s="16" customFormat="1" ht="12">
      <c r="A502" s="13"/>
      <c r="B502" s="14"/>
      <c r="C502" s="15"/>
      <c r="D502" s="15"/>
      <c r="F502" s="17"/>
      <c r="J502" s="45"/>
      <c r="K502" s="45"/>
    </row>
    <row r="503" spans="1:11" s="16" customFormat="1" ht="12">
      <c r="A503" s="13"/>
      <c r="B503" s="14"/>
      <c r="C503" s="15"/>
      <c r="D503" s="15"/>
      <c r="F503" s="17"/>
      <c r="J503" s="45"/>
      <c r="K503" s="45"/>
    </row>
    <row r="504" spans="1:11" s="16" customFormat="1" ht="12">
      <c r="A504" s="13"/>
      <c r="B504" s="14"/>
      <c r="C504" s="15"/>
      <c r="D504" s="15"/>
      <c r="F504" s="17"/>
      <c r="J504" s="45"/>
      <c r="K504" s="45"/>
    </row>
    <row r="505" spans="1:11" s="16" customFormat="1" ht="12">
      <c r="A505" s="13"/>
      <c r="B505" s="14"/>
      <c r="C505" s="15"/>
      <c r="D505" s="15"/>
      <c r="F505" s="17"/>
      <c r="J505" s="45"/>
      <c r="K505" s="45"/>
    </row>
    <row r="506" spans="1:11" s="16" customFormat="1" ht="12">
      <c r="A506" s="13"/>
      <c r="B506" s="14"/>
      <c r="C506" s="15"/>
      <c r="D506" s="15"/>
      <c r="F506" s="17"/>
      <c r="J506" s="45"/>
      <c r="K506" s="45"/>
    </row>
    <row r="507" spans="1:11" s="16" customFormat="1" ht="12">
      <c r="A507" s="13"/>
      <c r="B507" s="14"/>
      <c r="C507" s="15"/>
      <c r="D507" s="15"/>
      <c r="F507" s="17"/>
      <c r="J507" s="45"/>
      <c r="K507" s="45"/>
    </row>
    <row r="508" spans="1:11" s="16" customFormat="1" ht="12">
      <c r="A508" s="13"/>
      <c r="B508" s="14"/>
      <c r="C508" s="15"/>
      <c r="D508" s="15"/>
      <c r="F508" s="17"/>
      <c r="J508" s="45"/>
      <c r="K508" s="45"/>
    </row>
    <row r="509" spans="1:11" s="16" customFormat="1" ht="12">
      <c r="A509" s="13"/>
      <c r="B509" s="14"/>
      <c r="C509" s="15"/>
      <c r="D509" s="15"/>
      <c r="F509" s="17"/>
      <c r="J509" s="45"/>
      <c r="K509" s="45"/>
    </row>
    <row r="510" spans="1:11" s="16" customFormat="1" ht="12">
      <c r="A510" s="13"/>
      <c r="B510" s="14"/>
      <c r="C510" s="15"/>
      <c r="D510" s="15"/>
      <c r="F510" s="17"/>
      <c r="J510" s="45"/>
      <c r="K510" s="45"/>
    </row>
    <row r="511" spans="1:11" s="16" customFormat="1" ht="12">
      <c r="A511" s="13"/>
      <c r="B511" s="14"/>
      <c r="C511" s="15"/>
      <c r="D511" s="15"/>
      <c r="F511" s="17"/>
      <c r="J511" s="45"/>
      <c r="K511" s="45"/>
    </row>
  </sheetData>
  <sheetProtection/>
  <mergeCells count="47">
    <mergeCell ref="B2:K2"/>
    <mergeCell ref="B3:K3"/>
    <mergeCell ref="B4:K4"/>
    <mergeCell ref="B6:B7"/>
    <mergeCell ref="C6:C7"/>
    <mergeCell ref="D6:D7"/>
    <mergeCell ref="E6:G6"/>
    <mergeCell ref="H6:H7"/>
    <mergeCell ref="I6:I7"/>
    <mergeCell ref="J6:J7"/>
    <mergeCell ref="K6:K7"/>
    <mergeCell ref="B9:K9"/>
    <mergeCell ref="J15:J18"/>
    <mergeCell ref="K24:K27"/>
    <mergeCell ref="J31:J32"/>
    <mergeCell ref="K31:K32"/>
    <mergeCell ref="J33:J35"/>
    <mergeCell ref="J36:J39"/>
    <mergeCell ref="K40:K41"/>
    <mergeCell ref="K42:K43"/>
    <mergeCell ref="J44:J47"/>
    <mergeCell ref="K44:K45"/>
    <mergeCell ref="K121:K122"/>
    <mergeCell ref="K152:K153"/>
    <mergeCell ref="K156:K157"/>
    <mergeCell ref="K175:K176"/>
    <mergeCell ref="J48:J51"/>
    <mergeCell ref="K53:K54"/>
    <mergeCell ref="K55:K56"/>
    <mergeCell ref="K57:K58"/>
    <mergeCell ref="K59:K60"/>
    <mergeCell ref="K61:K62"/>
    <mergeCell ref="K191:K193"/>
    <mergeCell ref="K209:K211"/>
    <mergeCell ref="J223:J226"/>
    <mergeCell ref="K223:K226"/>
    <mergeCell ref="B228:K228"/>
    <mergeCell ref="B231:J231"/>
    <mergeCell ref="B244:K244"/>
    <mergeCell ref="E254:I254"/>
    <mergeCell ref="E256:I256"/>
    <mergeCell ref="B235:J235"/>
    <mergeCell ref="J236:J237"/>
    <mergeCell ref="B238:J238"/>
    <mergeCell ref="J239:J240"/>
    <mergeCell ref="B241:J241"/>
    <mergeCell ref="J242:J243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obr19</cp:lastModifiedBy>
  <cp:lastPrinted>2017-04-11T06:55:04Z</cp:lastPrinted>
  <dcterms:created xsi:type="dcterms:W3CDTF">1996-10-08T23:32:33Z</dcterms:created>
  <dcterms:modified xsi:type="dcterms:W3CDTF">2017-05-11T06:26:00Z</dcterms:modified>
  <cp:category/>
  <cp:version/>
  <cp:contentType/>
  <cp:contentStatus/>
</cp:coreProperties>
</file>