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<sst xmlns="http://schemas.openxmlformats.org/spreadsheetml/2006/main" count="275" uniqueCount="137">
  <si>
    <t>тыс.руб.</t>
  </si>
  <si>
    <t>Объем финансирования на весь период реализации программы</t>
  </si>
  <si>
    <t>Включено в бюджет текущего года</t>
  </si>
  <si>
    <t>на начало текущего года</t>
  </si>
  <si>
    <t>областной бюджет</t>
  </si>
  <si>
    <t>местный бюджет</t>
  </si>
  <si>
    <t>внебюджетные источники</t>
  </si>
  <si>
    <t xml:space="preserve">* оценка показателей эффективности реализации программы: плановые значения в соответствии с программой достигнутые за год </t>
  </si>
  <si>
    <t>по управлению образования администрации Селивановского района</t>
  </si>
  <si>
    <t>Фактически исполнено</t>
  </si>
  <si>
    <t>Выполнение программы за весь период в % (гр.6/гр.2)</t>
  </si>
  <si>
    <t>за весь период реализации программы (гр.4+гр.5)</t>
  </si>
  <si>
    <t>Х</t>
  </si>
  <si>
    <t xml:space="preserve">Начальник управления образования                                                                     </t>
  </si>
  <si>
    <t>Н.С. Горшкова</t>
  </si>
  <si>
    <t>Директор МУ  "Центр БУ и МР системы образования"</t>
  </si>
  <si>
    <t>Н.В. Новикова</t>
  </si>
  <si>
    <t>за отчетный период текущего года (нарастающим итогом)</t>
  </si>
  <si>
    <t>Наименование подпрограммы, мероприятия, источники финансирования с указанием КБК расходов</t>
  </si>
  <si>
    <t>1. Развитие дошкольного образования</t>
  </si>
  <si>
    <t>2. Развитие начального, основного, среднего общего образования</t>
  </si>
  <si>
    <t>3. Развитие дополнительного образования и социализация детей</t>
  </si>
  <si>
    <t>4. Социальные гарантии работникам образования</t>
  </si>
  <si>
    <t>5. Обеспечение деятельности аппарата управления образования, МУ "Центр бухгалтерского учета и методической работы системы образования", МУ "Центр хозяйственного обслуживания системы образования"</t>
  </si>
  <si>
    <t>Подпрограмма 4 : Обеспечение защиты прав и интересов детей-сирот и детей, оставшихся без попечения родителей</t>
  </si>
  <si>
    <t xml:space="preserve">Подпрограмма 3 : Организация питания обучающихся образовательных организаций </t>
  </si>
  <si>
    <t>Подпрограмма 2 : Организация отдыха и оздоровления детей и подростков</t>
  </si>
  <si>
    <t>Подпрограмма 1: Организация общего, дополнительного образования детей и управление процессом его развития</t>
  </si>
  <si>
    <t>1. Обеспечение прав детей-сирот и детей,оставшихся без попечения родителей</t>
  </si>
  <si>
    <t>2. Предоставление дополнительных гарантий по социальной защите детей-сирот и детей, оставшихся без попечения родителей, лиц из их числа</t>
  </si>
  <si>
    <t>3. Организация работы отдела опеки и попечительства</t>
  </si>
  <si>
    <t>4. Обеспечение предоставления благоустроенных жилых помещений детям-сиротам и детям, оставшихся без попечения родителей</t>
  </si>
  <si>
    <t>Муниципальная программа "Развитие образования Селивановского района на 2014-2020 годы"</t>
  </si>
  <si>
    <t>Отчет  о ходе реализации муниципальных программ</t>
  </si>
  <si>
    <t>Муниципальная программа "Противодействие злоупотреблению наркотиками и их незаконному обороту на 2010-2014 годы"</t>
  </si>
  <si>
    <t>1.Координация совместной деятельности по профилактике наркомании</t>
  </si>
  <si>
    <t>Исполнитель:      Т.Ю.Киселева  2-26-36</t>
  </si>
  <si>
    <t>Муниципальная программа "Обеспечение общественного порядка и профилактика правонарушений в Селивановском районе на 2013-2015 годы"</t>
  </si>
  <si>
    <t>обеспечение деятельности отдела опеки-2 специалиста</t>
  </si>
  <si>
    <t>предоставление мер соцподдержки педработникам по оплате (найм жилья)</t>
  </si>
  <si>
    <t>предоставление мер соцподдержки педработникам по оплате жилья и коммунальных услуг</t>
  </si>
  <si>
    <t>обеспечение деятельности учреждений дополнительного образования - 2</t>
  </si>
  <si>
    <t xml:space="preserve">обеспечение деятельности  8 школ : начальные, основные, средние </t>
  </si>
  <si>
    <t>содержание аппарата упр.-2 спец.; обеспечение деятельности МУ ЦБУ и МР; МУ ЦХО системы образования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</si>
  <si>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Селивановском районе на 2014-2016 годы"</t>
  </si>
  <si>
    <t>за 9 месяцев 2014 года</t>
  </si>
  <si>
    <t>1. Проведение районных соревнований "Школа безопасности", участие сборной команды в областных соревнованиях "Школа безоапсности" и в слете "Юный спасатель"</t>
  </si>
  <si>
    <t>8. Приобретение автобуса "Газель" МОУ "Малышевская средняя общеобразовательная школа"</t>
  </si>
  <si>
    <t>9. Капитальный ремонт здания МОУ "Красногорбатская средняя общеобразовательная школа"</t>
  </si>
  <si>
    <t>070201170</t>
  </si>
  <si>
    <t>Краткий перечень выполненных работ (за отчетный период текущего года), по источникам финансирования</t>
  </si>
  <si>
    <t>содержание ребенка в семье опекуна - 34чел, и приемной семье - 68 чел.</t>
  </si>
  <si>
    <t xml:space="preserve">обеспечение деятельности 10 дошкольных образовательных учреждений </t>
  </si>
  <si>
    <t>Услуги по организации и проведению мероприятий (соревнования) ЦВР</t>
  </si>
  <si>
    <t>приобретение школьного автобуса "Газ-322121" (муниц.конт.26)</t>
  </si>
  <si>
    <t xml:space="preserve">                                                                                                                                                                                                     </t>
  </si>
  <si>
    <t>07010114008414000</t>
  </si>
  <si>
    <t>курсы педработников дошкольных, школьных внешкольных учреждений</t>
  </si>
  <si>
    <t>приобретение спортинвентаря для ДООСЦ</t>
  </si>
  <si>
    <t>федеральный бюджет</t>
  </si>
  <si>
    <t>13. Ремонт медицинских кабинетов в муницип. дошкольных образовательных учреждений в целях повышения эффективности бюджетных расходов</t>
  </si>
  <si>
    <t>14. Постоянное профессиональное развитие работников в МОУ через механизм повышения квалификации в целях повышения эффективности бюджетных расходов социальной сферы</t>
  </si>
  <si>
    <t>15. Оснащение спортивного зала МОУ ДОД "ДООСЦ" спортивным инвентарем в целях повышения эффективности бюджетных расходов</t>
  </si>
  <si>
    <t>10. Капитальный ремонт зданий МДОУ №15 д.Новлянка и МДОУ №4 п.Кр.Горбатка в рамках модернизации региональной системы дошкольного образования</t>
  </si>
  <si>
    <t>11.Противопожарная обработка чердачных помещений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</si>
  <si>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12. Ремонт запасных выходов в МДОУ в целях выполнения мероприятий, направленных на повышение эффективности бюджетных расходов</t>
  </si>
  <si>
    <t>16. Создание в общеобразовательных организациях, расположенных в сельской местности, условий для занятий физической культурой и спортом</t>
  </si>
  <si>
    <t>0702  0112034 612 000</t>
  </si>
  <si>
    <t>0701 0112046 612 000</t>
  </si>
  <si>
    <t>0701 0112082 612 000</t>
  </si>
  <si>
    <t>0702 0112051 612 000</t>
  </si>
  <si>
    <t>0702 0112067 612 000</t>
  </si>
  <si>
    <t>0702 0112068 612 000</t>
  </si>
  <si>
    <t>0702 0115097 612 000</t>
  </si>
  <si>
    <t>0702 0117046 611 000</t>
  </si>
  <si>
    <t>0702 0117047 611 000</t>
  </si>
  <si>
    <t>0701 0117049 611 000</t>
  </si>
  <si>
    <t>1003 0117054 313 000</t>
  </si>
  <si>
    <t>0701 0110959 611 000</t>
  </si>
  <si>
    <t>0702 0117059 612 000</t>
  </si>
  <si>
    <t>0702 0111013 612 000</t>
  </si>
  <si>
    <t>0702 0110259 611 000</t>
  </si>
  <si>
    <t>0701 0112065 612 000</t>
  </si>
  <si>
    <t>0701 0112079 612 000</t>
  </si>
  <si>
    <t>0702 0132031 612 000</t>
  </si>
  <si>
    <t>0702 0137051 612 000</t>
  </si>
  <si>
    <t>0702 0702003 612 000</t>
  </si>
  <si>
    <t>0707 0122059 611 000</t>
  </si>
  <si>
    <t>0707 0127050 612 000</t>
  </si>
  <si>
    <t>0709 0110011 000 000</t>
  </si>
  <si>
    <t>1004 0117056 321 000</t>
  </si>
  <si>
    <t>1004 0147007 000 000</t>
  </si>
  <si>
    <t>0702 0110159 611 000</t>
  </si>
  <si>
    <t>0701 0115089 612 000</t>
  </si>
  <si>
    <t>7. Ремонт здания МОУ "Селивановская ООШ", ремонт помещений МДОУ Детский сад №14 д.Губино под размещение МОУ "Губинская НОШ"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</si>
  <si>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0701 0115059 612 000</t>
  </si>
  <si>
    <t>0701 0112058 612 000</t>
  </si>
  <si>
    <t>17. Создание в общеобразовательных организациях условий для инклюзивного образования детей-инвалидов</t>
  </si>
  <si>
    <t>18.Ремонт здания МОУ ДОД "Центр внешкольной работы" в целях выполнения мероприятий, направленных на повышение эффективности бюджетных расходов</t>
  </si>
  <si>
    <t>19. Ремонт крыши МОУ ДОД "Детский оздоровительно-образовательный спортивный центр" в целях выполнения мероприятий, направленных на повышение эффективности бюджетных расходов</t>
  </si>
  <si>
    <t>0702 0115027 612 000</t>
  </si>
  <si>
    <t>0702 0117076 612 000</t>
  </si>
  <si>
    <t>0701 0112064 612 000</t>
  </si>
  <si>
    <t>0702 0115089 612 000</t>
  </si>
  <si>
    <t>организация питания учащихся 1-4 кл - 591чел, воспитанников дошкол.групп при ОУ</t>
  </si>
  <si>
    <t>0309 1102009 612 000</t>
  </si>
  <si>
    <t>0314 1302023 612 000</t>
  </si>
  <si>
    <t>0314 1307027 612 000</t>
  </si>
  <si>
    <t>0314 1402024 244 000</t>
  </si>
  <si>
    <t>0701 0112066 612 000</t>
  </si>
  <si>
    <t>0702 0112033 612 000</t>
  </si>
  <si>
    <t>0702 0117085 612 000</t>
  </si>
  <si>
    <t>20. Оборудование автобусов МОУ, удерживающими устройствами, используемыми при перевозке детей</t>
  </si>
  <si>
    <t>0701 0112083 612 000</t>
  </si>
  <si>
    <t>21. Подключение МОУ к региональному образовательному порталу</t>
  </si>
  <si>
    <t>0701 0112084 612 000</t>
  </si>
  <si>
    <t>22. Замена, утепление и ремонт оконных блоков зданий МОУ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</si>
  <si>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23. Капитальный ремонт зданий МДОУ №2 п.Кр.Горбатка и МОУ "Волосатовская средняя общеобразовательная школа" под размещение групп дошкольного возраста</t>
  </si>
  <si>
    <t>24. Приобретение школьного автобуса для нужд МОУ "Малышевская средняя общеобразоватиельная школа"</t>
  </si>
  <si>
    <t>организация питания уч-ся в каникулярное время в оздоровительных лагерях с дневным пребыванием детей-972 чел.,выплата з/пл с начислением в ФСС сторожам-4 чел.загородного лагеря "Зеленая поляна".</t>
  </si>
  <si>
    <t>соцподдержка детей-инвалидов ДОУ - 21 чел.</t>
  </si>
  <si>
    <t>компенсация части родительской платы -524 дет.</t>
  </si>
  <si>
    <t>6. Ремонт зданий МОУ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</si>
  <si>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ремонт полов, ремонт отопительной системы,ремонт крыши зданий,ремонт пищеблока МДОУ;  ремонт полов в классах, ремонт водопроводной линии, ремонт кровли,крыши здания, ремонт раздевалок, ремонт системы отопления в зданиях МОУ</t>
  </si>
  <si>
    <t xml:space="preserve">  работы по ремонту помещений зданий ОУ</t>
  </si>
  <si>
    <t xml:space="preserve"> работы по капремонту КСОШ (муниц.контракт №1 от 11.01.2014 с ООО "СУ-233"</t>
  </si>
  <si>
    <t>огнезащитная обработка чердачных помещений МДОУ</t>
  </si>
  <si>
    <t>ремонт запасных выходов, замена дверных блоков в зданиях МДОУ и МОУ</t>
  </si>
  <si>
    <t>ремонт медицинских кабинетов в МДОУ № 5 и № 6</t>
  </si>
  <si>
    <t>ремонт системы отопления в здании МОУ ДОД "ЦВР"</t>
  </si>
  <si>
    <t>ремонт крыши здания МОУ ДОД "ДООСЦ"</t>
  </si>
  <si>
    <t>родительская плата</t>
  </si>
  <si>
    <t>ГПД</t>
  </si>
  <si>
    <t>0701(0702) 0115089 612 000</t>
  </si>
  <si>
    <t>0702 0112087 612 000</t>
  </si>
  <si>
    <t xml:space="preserve">Трудоустройство подростков в каникулярный период  </t>
  </si>
  <si>
    <t>Укрепление материально-технической базы МОУ ДОД ДООСЦ и МОУ ДОД ЦВР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</si>
</sst>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3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8"/>
      <name val="Arial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i/>
      <sz val="10"/>
      <name val="Arial"/>
      <family val="0"/>
    </font>
    <font>
      <b/>
      <i/>
      <sz val="8"/>
      <name val="Arial"/>
      <family val="0"/>
    </font>
    <font>
      <b/>
      <i/>
      <u val="single"/>
      <sz val="9"/>
      <color indexed="8"/>
      <name val="Times New Roman"/>
      <family val="1"/>
    </font>
    <font>
      <b/>
      <i/>
      <sz val="10"/>
      <name val="Arial"/>
      <family val="0"/>
    </font>
    <font>
      <b/>
      <i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0" fontId="13" fillId="0" borderId="0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1" fontId="11" fillId="0" borderId="2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181" fontId="14" fillId="0" borderId="1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justify" vertical="center" wrapText="1"/>
    </xf>
    <xf numFmtId="181" fontId="5" fillId="3" borderId="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181" fontId="4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181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81" fontId="4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81" fontId="14" fillId="3" borderId="1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181" fontId="4" fillId="5" borderId="1" xfId="0" applyNumberFormat="1" applyFont="1" applyFill="1" applyBorder="1" applyAlignment="1">
      <alignment horizontal="center" vertical="center" wrapText="1"/>
    </xf>
    <xf numFmtId="181" fontId="14" fillId="2" borderId="1" xfId="0" applyNumberFormat="1" applyFont="1" applyFill="1" applyBorder="1" applyAlignment="1">
      <alignment horizontal="center" vertical="center" wrapText="1"/>
    </xf>
    <xf numFmtId="181" fontId="1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181" fontId="5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/>
    </xf>
    <xf numFmtId="0" fontId="5" fillId="5" borderId="5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vertical="top" wrapText="1"/>
    </xf>
    <xf numFmtId="0" fontId="0" fillId="5" borderId="0" xfId="0" applyFill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5" borderId="1" xfId="0" applyFont="1" applyFill="1" applyBorder="1" applyAlignment="1">
      <alignment horizontal="left" vertical="center" wrapText="1"/>
    </xf>
    <xf numFmtId="181" fontId="21" fillId="5" borderId="1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5" borderId="0" xfId="0" applyFont="1" applyFill="1" applyAlignment="1">
      <alignment/>
    </xf>
    <xf numFmtId="0" fontId="21" fillId="5" borderId="5" xfId="0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vertical="top" wrapText="1"/>
    </xf>
    <xf numFmtId="0" fontId="27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22" fillId="5" borderId="5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vertical="top" wrapText="1"/>
    </xf>
    <xf numFmtId="0" fontId="24" fillId="5" borderId="0" xfId="0" applyFont="1" applyFill="1" applyAlignment="1">
      <alignment/>
    </xf>
    <xf numFmtId="0" fontId="21" fillId="0" borderId="1" xfId="0" applyFont="1" applyBorder="1" applyAlignment="1">
      <alignment horizontal="left" vertical="center" wrapText="1"/>
    </xf>
    <xf numFmtId="181" fontId="21" fillId="0" borderId="1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top" wrapText="1"/>
    </xf>
    <xf numFmtId="0" fontId="21" fillId="0" borderId="2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1" fillId="0" borderId="5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Alignment="1">
      <alignment/>
    </xf>
    <xf numFmtId="49" fontId="21" fillId="5" borderId="1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181" fontId="5" fillId="6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30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3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1" fillId="5" borderId="2" xfId="0" applyFont="1" applyFill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P438"/>
  <sheetViews>
    <sheetView tabSelected="1" workbookViewId="0" topLeftCell="A1">
      <selection activeCell="C131" sqref="C131"/>
    </sheetView>
  </sheetViews>
  <sheetFormatPr defaultColWidth="9.140625" defaultRowHeight="12.75"/>
  <cols>
    <col min="1" max="1" width="1.57421875" style="4" customWidth="1"/>
    <col min="2" max="2" width="51.8515625" style="2" customWidth="1"/>
    <col min="3" max="3" width="11.7109375" style="5" customWidth="1"/>
    <col min="4" max="4" width="10.421875" style="5" customWidth="1"/>
    <col min="6" max="6" width="10.57421875" style="7" customWidth="1"/>
    <col min="7" max="7" width="10.57421875" style="0" customWidth="1"/>
    <col min="9" max="9" width="41.57421875" style="129" customWidth="1"/>
    <col min="10" max="10" width="16.28125" style="0" hidden="1" customWidth="1"/>
  </cols>
  <sheetData>
    <row r="1" spans="1:10" ht="16.5">
      <c r="A1" s="1"/>
      <c r="B1" s="145" t="s">
        <v>33</v>
      </c>
      <c r="C1" s="145"/>
      <c r="D1" s="145"/>
      <c r="E1" s="145"/>
      <c r="F1" s="145"/>
      <c r="G1" s="145"/>
      <c r="H1" s="145"/>
      <c r="I1" s="145"/>
      <c r="J1" s="145"/>
    </row>
    <row r="2" spans="1:10" ht="16.5" customHeight="1">
      <c r="A2" s="1"/>
      <c r="B2" s="142" t="s">
        <v>8</v>
      </c>
      <c r="C2" s="142"/>
      <c r="D2" s="142"/>
      <c r="E2" s="142"/>
      <c r="F2" s="142"/>
      <c r="G2" s="142"/>
      <c r="H2" s="142"/>
      <c r="I2" s="142"/>
      <c r="J2" s="142"/>
    </row>
    <row r="3" spans="1:10" ht="16.5" customHeight="1">
      <c r="A3" s="1"/>
      <c r="B3" s="142" t="s">
        <v>45</v>
      </c>
      <c r="C3" s="142"/>
      <c r="D3" s="142"/>
      <c r="E3" s="142"/>
      <c r="F3" s="142"/>
      <c r="G3" s="142"/>
      <c r="H3" s="142"/>
      <c r="I3" s="142"/>
      <c r="J3" s="142"/>
    </row>
    <row r="4" spans="1:9" ht="12.75">
      <c r="A4" s="1"/>
      <c r="B4" s="1"/>
      <c r="C4" s="2"/>
      <c r="D4" s="3"/>
      <c r="I4" s="128" t="s">
        <v>0</v>
      </c>
    </row>
    <row r="5" spans="1:10" ht="12.75">
      <c r="A5" s="1"/>
      <c r="B5" s="146" t="s">
        <v>18</v>
      </c>
      <c r="C5" s="146" t="s">
        <v>1</v>
      </c>
      <c r="D5" s="146" t="s">
        <v>2</v>
      </c>
      <c r="E5" s="148" t="s">
        <v>9</v>
      </c>
      <c r="F5" s="149"/>
      <c r="G5" s="150"/>
      <c r="H5" s="146" t="s">
        <v>10</v>
      </c>
      <c r="I5" s="151" t="s">
        <v>50</v>
      </c>
      <c r="J5" s="134" t="s">
        <v>7</v>
      </c>
    </row>
    <row r="6" spans="1:10" ht="60" customHeight="1">
      <c r="A6" s="1"/>
      <c r="B6" s="147"/>
      <c r="C6" s="147"/>
      <c r="D6" s="147"/>
      <c r="E6" s="76" t="s">
        <v>3</v>
      </c>
      <c r="F6" s="76" t="s">
        <v>17</v>
      </c>
      <c r="G6" s="76" t="s">
        <v>11</v>
      </c>
      <c r="H6" s="147"/>
      <c r="I6" s="152"/>
      <c r="J6" s="143"/>
    </row>
    <row r="7" spans="1:10" ht="13.5" customHeight="1">
      <c r="A7" s="1"/>
      <c r="B7" s="14">
        <v>1</v>
      </c>
      <c r="C7" s="14">
        <v>2</v>
      </c>
      <c r="D7" s="14">
        <v>3</v>
      </c>
      <c r="E7" s="76">
        <v>4</v>
      </c>
      <c r="F7" s="76">
        <v>5</v>
      </c>
      <c r="G7" s="76">
        <v>6</v>
      </c>
      <c r="H7" s="14">
        <v>7</v>
      </c>
      <c r="I7" s="14">
        <v>8</v>
      </c>
      <c r="J7" s="15">
        <v>9</v>
      </c>
    </row>
    <row r="8" spans="1:10" ht="24.75" customHeight="1">
      <c r="A8" s="1"/>
      <c r="B8" s="133" t="s">
        <v>32</v>
      </c>
      <c r="C8" s="136"/>
      <c r="D8" s="136"/>
      <c r="E8" s="136"/>
      <c r="F8" s="136"/>
      <c r="G8" s="136"/>
      <c r="H8" s="136"/>
      <c r="I8" s="137"/>
      <c r="J8" s="30"/>
    </row>
    <row r="9" spans="2:10" ht="27" customHeight="1">
      <c r="B9" s="56" t="s">
        <v>27</v>
      </c>
      <c r="C9" s="36">
        <f>C12+C14+C16+C10</f>
        <v>1258329.8299999998</v>
      </c>
      <c r="D9" s="36">
        <f>D12+D14+D16+D10</f>
        <v>314102.32999999996</v>
      </c>
      <c r="E9" s="36">
        <f>E12+E14+E16+E10</f>
        <v>0</v>
      </c>
      <c r="F9" s="36">
        <f>F12+F14+F16+F10</f>
        <v>197318.3</v>
      </c>
      <c r="G9" s="36">
        <f>G12+G14+G16+G10</f>
        <v>197318.3</v>
      </c>
      <c r="H9" s="36">
        <f>G9/C9*100</f>
        <v>15.680968160788177</v>
      </c>
      <c r="I9" s="109"/>
      <c r="J9" s="140"/>
    </row>
    <row r="10" spans="2:10" ht="18.75" customHeight="1">
      <c r="B10" s="100" t="s">
        <v>59</v>
      </c>
      <c r="C10" s="101">
        <f>C46+C51+C56+C66+C71+C76+C81+C86+C91+C96+C108+C113+C128+C101+C118+C123</f>
        <v>17911.43</v>
      </c>
      <c r="D10" s="101">
        <f>D46+D51+D56+D66+D71+D76+D81+D86+D91+D96+D108+D113+D128+D101+D118+D123</f>
        <v>17625.63</v>
      </c>
      <c r="E10" s="101">
        <f>E46+E51+E56+E66+E71+E76+E81+E86+E91+E96+E108+E113+E128+E101+E118+E123</f>
        <v>0</v>
      </c>
      <c r="F10" s="101">
        <f>F46+F51+F56+F66+F71+F76+F81+F86+F91+F96+F108+F113+F128+F101+F118+F123</f>
        <v>6915.7</v>
      </c>
      <c r="G10" s="101">
        <f>G46+G51+G56+G66+G71+G76+G81+G86+G91+G96+G108+G113+G128+G101+G118+G123</f>
        <v>6915.7</v>
      </c>
      <c r="H10" s="101">
        <f>G10/C10*100</f>
        <v>38.61054086692129</v>
      </c>
      <c r="I10" s="109"/>
      <c r="J10" s="132"/>
    </row>
    <row r="11" spans="2:10" ht="17.25" customHeight="1">
      <c r="B11" s="19"/>
      <c r="C11" s="35" t="s">
        <v>12</v>
      </c>
      <c r="D11" s="35">
        <f>D10</f>
        <v>17625.63</v>
      </c>
      <c r="E11" s="35">
        <f>E10</f>
        <v>0</v>
      </c>
      <c r="F11" s="35">
        <f>F10</f>
        <v>6915.7</v>
      </c>
      <c r="G11" s="35">
        <f>G10</f>
        <v>6915.7</v>
      </c>
      <c r="H11" s="35"/>
      <c r="I11" s="109"/>
      <c r="J11" s="132"/>
    </row>
    <row r="12" spans="2:10" ht="17.25" customHeight="1">
      <c r="B12" s="40" t="s">
        <v>4</v>
      </c>
      <c r="C12" s="41">
        <f>C18+C26+C38+C32+C61+C133+C103</f>
        <v>786603.1</v>
      </c>
      <c r="D12" s="41">
        <f>D18+D26+D38+D32+D61+D133+D103</f>
        <v>207207.1</v>
      </c>
      <c r="E12" s="41">
        <f>E18+E26+E38+E32+E61+E133+E103</f>
        <v>0</v>
      </c>
      <c r="F12" s="41">
        <f>F18+F26+F38+F32+F61+F133+F103</f>
        <v>119223.9</v>
      </c>
      <c r="G12" s="41">
        <f>G18+G26+G38+G32+G61+G133+G103</f>
        <v>119223.9</v>
      </c>
      <c r="H12" s="41">
        <f>G12/C12*100</f>
        <v>15.156805255407715</v>
      </c>
      <c r="I12" s="154"/>
      <c r="J12" s="132"/>
    </row>
    <row r="13" spans="2:10" ht="17.25" customHeight="1">
      <c r="B13" s="19"/>
      <c r="C13" s="35" t="s">
        <v>12</v>
      </c>
      <c r="D13" s="35">
        <f>D12</f>
        <v>207207.1</v>
      </c>
      <c r="E13" s="35">
        <v>0</v>
      </c>
      <c r="F13" s="35">
        <f>F12</f>
        <v>119223.9</v>
      </c>
      <c r="G13" s="35">
        <f>E13+F13</f>
        <v>119223.9</v>
      </c>
      <c r="H13" s="35"/>
      <c r="I13" s="155"/>
      <c r="J13" s="132"/>
    </row>
    <row r="14" spans="2:10" ht="19.5" customHeight="1">
      <c r="B14" s="48" t="s">
        <v>5</v>
      </c>
      <c r="C14" s="49">
        <f>C22+C28+C34+C40+C43+C48+C115+C88+C58+C63+C68+C73+C78+C83+C93+C110+C138+C130+C135+C53+C98+C105</f>
        <v>395966.79999999993</v>
      </c>
      <c r="D14" s="49">
        <f>D22+D28+D34+D40+D43+D48+D115+D88+D58+D63+D68+D73+D78+D83+D93+D110+D138+D130+D135+D53+D98+D105</f>
        <v>80788.49999999999</v>
      </c>
      <c r="E14" s="49">
        <f>E22+E28+E34+E40+E43+E48+E115+E88+E58+E63+E68+E73+E78+E83+E93+E110+E138+E130+E135+E53+E98+E105</f>
        <v>0</v>
      </c>
      <c r="F14" s="49">
        <f>F22+F28+F34+F40+F43+F48+F115+F88+F58+F63+F68+F73+F78+F83+F93+F110+F138+F130+F135+F53+F98+F105+F120+F125</f>
        <v>64577.2</v>
      </c>
      <c r="G14" s="49">
        <f>G22+G28+G34+G40+G43+G48+G115+G88+G58+G63+G68+G73+G78+G83+G93+G110+G138+G130+G135+G53+G98+G105</f>
        <v>64577.2</v>
      </c>
      <c r="H14" s="49">
        <f>G14/C14*100</f>
        <v>16.308741035864625</v>
      </c>
      <c r="I14" s="156"/>
      <c r="J14" s="131"/>
    </row>
    <row r="15" spans="2:10" ht="16.5" customHeight="1">
      <c r="B15" s="19"/>
      <c r="C15" s="35" t="s">
        <v>12</v>
      </c>
      <c r="D15" s="35">
        <f>D14</f>
        <v>80788.49999999999</v>
      </c>
      <c r="E15" s="35">
        <v>0</v>
      </c>
      <c r="F15" s="35">
        <f>F14</f>
        <v>64577.2</v>
      </c>
      <c r="G15" s="35">
        <f>E15+F15</f>
        <v>64577.2</v>
      </c>
      <c r="H15" s="35"/>
      <c r="I15" s="157"/>
      <c r="J15" s="17"/>
    </row>
    <row r="16" spans="2:10" ht="18.75" customHeight="1">
      <c r="B16" s="52" t="s">
        <v>6</v>
      </c>
      <c r="C16" s="53">
        <f>C24+C36+C30</f>
        <v>57848.5</v>
      </c>
      <c r="D16" s="53">
        <f>D24+D36+D30</f>
        <v>8481.1</v>
      </c>
      <c r="E16" s="53">
        <f>E24+E36+E30</f>
        <v>0</v>
      </c>
      <c r="F16" s="53">
        <f>F24+F36+F30</f>
        <v>6601.5</v>
      </c>
      <c r="G16" s="53">
        <f>G24+G36+G30</f>
        <v>6601.5</v>
      </c>
      <c r="H16" s="53">
        <f>G16/C16*100</f>
        <v>11.41170471144455</v>
      </c>
      <c r="I16" s="110"/>
      <c r="J16" s="16"/>
    </row>
    <row r="17" spans="1:10" s="82" customFormat="1" ht="26.25" customHeight="1">
      <c r="A17" s="77"/>
      <c r="B17" s="91" t="s">
        <v>19</v>
      </c>
      <c r="C17" s="92">
        <f>C18+C22+C24</f>
        <v>349777.9</v>
      </c>
      <c r="D17" s="92">
        <f>D22+D18+D24</f>
        <v>56487.799999999996</v>
      </c>
      <c r="E17" s="92">
        <f>E22+E18</f>
        <v>0</v>
      </c>
      <c r="F17" s="92">
        <f>F22+F18+F24</f>
        <v>47428.8</v>
      </c>
      <c r="G17" s="92">
        <f>G22+G18+G24</f>
        <v>47428.8</v>
      </c>
      <c r="H17" s="92">
        <f>G17/C17*100</f>
        <v>13.55969030633439</v>
      </c>
      <c r="I17" s="111" t="s">
        <v>52</v>
      </c>
      <c r="J17" s="140"/>
    </row>
    <row r="18" spans="2:10" ht="18" customHeight="1">
      <c r="B18" s="42" t="s">
        <v>4</v>
      </c>
      <c r="C18" s="41">
        <f>C19+C20+C21</f>
        <v>181629</v>
      </c>
      <c r="D18" s="41">
        <f>SUM(D19:D21)</f>
        <v>25947</v>
      </c>
      <c r="E18" s="41">
        <f>E19</f>
        <v>0</v>
      </c>
      <c r="F18" s="41">
        <f>SUM(F19:F21)</f>
        <v>21096.5</v>
      </c>
      <c r="G18" s="41">
        <f>E18+F18</f>
        <v>21096.5</v>
      </c>
      <c r="H18" s="41">
        <f>G18/C18*100</f>
        <v>11.615160574577848</v>
      </c>
      <c r="I18" s="112"/>
      <c r="J18" s="132"/>
    </row>
    <row r="19" spans="2:10" ht="16.5" customHeight="1">
      <c r="B19" s="19" t="s">
        <v>76</v>
      </c>
      <c r="C19" s="35">
        <v>164129</v>
      </c>
      <c r="D19" s="35">
        <v>23447</v>
      </c>
      <c r="E19" s="35">
        <v>0</v>
      </c>
      <c r="F19" s="35">
        <v>19016.3</v>
      </c>
      <c r="G19" s="35">
        <f>E19+F19</f>
        <v>19016.3</v>
      </c>
      <c r="H19" s="35"/>
      <c r="I19" s="112"/>
      <c r="J19" s="132"/>
    </row>
    <row r="20" spans="2:10" ht="17.25" customHeight="1">
      <c r="B20" s="19" t="s">
        <v>90</v>
      </c>
      <c r="C20" s="35">
        <v>15645</v>
      </c>
      <c r="D20" s="35">
        <v>2235</v>
      </c>
      <c r="E20" s="35">
        <v>0</v>
      </c>
      <c r="F20" s="35">
        <v>1876.4</v>
      </c>
      <c r="G20" s="35">
        <f>E20+F20</f>
        <v>1876.4</v>
      </c>
      <c r="H20" s="35"/>
      <c r="I20" s="112" t="s">
        <v>121</v>
      </c>
      <c r="J20" s="132"/>
    </row>
    <row r="21" spans="2:10" ht="18" customHeight="1">
      <c r="B21" s="19" t="s">
        <v>77</v>
      </c>
      <c r="C21" s="35">
        <v>1855</v>
      </c>
      <c r="D21" s="35">
        <v>265</v>
      </c>
      <c r="E21" s="35">
        <v>0</v>
      </c>
      <c r="F21" s="35">
        <v>203.8</v>
      </c>
      <c r="G21" s="35">
        <f>E21+F21</f>
        <v>203.8</v>
      </c>
      <c r="H21" s="35"/>
      <c r="I21" s="112" t="s">
        <v>120</v>
      </c>
      <c r="J21" s="132"/>
    </row>
    <row r="22" spans="2:10" ht="17.25" customHeight="1">
      <c r="B22" s="48" t="s">
        <v>5</v>
      </c>
      <c r="C22" s="49">
        <v>111964.7</v>
      </c>
      <c r="D22" s="49">
        <f>D23</f>
        <v>22503.6</v>
      </c>
      <c r="E22" s="49">
        <f>E23</f>
        <v>0</v>
      </c>
      <c r="F22" s="49">
        <f>F23</f>
        <v>20035</v>
      </c>
      <c r="G22" s="49">
        <f>F22+E22</f>
        <v>20035</v>
      </c>
      <c r="H22" s="49">
        <f>G22/C22*100</f>
        <v>17.894032672797767</v>
      </c>
      <c r="I22" s="112"/>
      <c r="J22" s="131"/>
    </row>
    <row r="23" spans="2:10" ht="15.75" customHeight="1">
      <c r="B23" s="19" t="s">
        <v>78</v>
      </c>
      <c r="C23" s="35" t="s">
        <v>12</v>
      </c>
      <c r="D23" s="35">
        <v>22503.6</v>
      </c>
      <c r="E23" s="35">
        <v>0</v>
      </c>
      <c r="F23" s="35">
        <v>20035</v>
      </c>
      <c r="G23" s="35">
        <f>F23+E23</f>
        <v>20035</v>
      </c>
      <c r="H23" s="35"/>
      <c r="I23" s="112"/>
      <c r="J23" s="18"/>
    </row>
    <row r="24" spans="2:10" ht="15.75" customHeight="1">
      <c r="B24" s="52" t="s">
        <v>6</v>
      </c>
      <c r="C24" s="53">
        <v>56184.2</v>
      </c>
      <c r="D24" s="53">
        <v>8037.2</v>
      </c>
      <c r="E24" s="53">
        <v>0</v>
      </c>
      <c r="F24" s="53">
        <v>6297.3</v>
      </c>
      <c r="G24" s="53">
        <f>F24</f>
        <v>6297.3</v>
      </c>
      <c r="H24" s="53"/>
      <c r="I24" s="112" t="s">
        <v>131</v>
      </c>
      <c r="J24" s="13"/>
    </row>
    <row r="25" spans="1:10" s="82" customFormat="1" ht="26.25" customHeight="1">
      <c r="A25" s="77"/>
      <c r="B25" s="94" t="s">
        <v>20</v>
      </c>
      <c r="C25" s="92">
        <f>C26+C28+C30</f>
        <v>512030.7</v>
      </c>
      <c r="D25" s="92">
        <f>D26+D28+D30</f>
        <v>77874.4</v>
      </c>
      <c r="E25" s="92">
        <f>E26+E28+E30</f>
        <v>0</v>
      </c>
      <c r="F25" s="92">
        <f>F28+F26+F30</f>
        <v>66997.7</v>
      </c>
      <c r="G25" s="92">
        <f>G28+G26+G30</f>
        <v>66997.7</v>
      </c>
      <c r="H25" s="92">
        <f>H28</f>
        <v>17.513467223367993</v>
      </c>
      <c r="I25" s="113" t="s">
        <v>42</v>
      </c>
      <c r="J25" s="140"/>
    </row>
    <row r="26" spans="2:10" ht="16.5" customHeight="1">
      <c r="B26" s="42" t="s">
        <v>4</v>
      </c>
      <c r="C26" s="41">
        <v>404033</v>
      </c>
      <c r="D26" s="41">
        <f>D27</f>
        <v>57719</v>
      </c>
      <c r="E26" s="41">
        <f>E27</f>
        <v>0</v>
      </c>
      <c r="F26" s="41">
        <f>F27</f>
        <v>48021.2</v>
      </c>
      <c r="G26" s="41">
        <f>E26+F26</f>
        <v>48021.2</v>
      </c>
      <c r="H26" s="41"/>
      <c r="I26" s="114"/>
      <c r="J26" s="132"/>
    </row>
    <row r="27" spans="2:10" ht="17.25" customHeight="1">
      <c r="B27" s="28" t="s">
        <v>75</v>
      </c>
      <c r="C27" s="35" t="s">
        <v>12</v>
      </c>
      <c r="D27" s="35">
        <v>57719</v>
      </c>
      <c r="E27" s="35">
        <v>0</v>
      </c>
      <c r="F27" s="35">
        <v>48021.2</v>
      </c>
      <c r="G27" s="35">
        <f>E27+F27</f>
        <v>48021.2</v>
      </c>
      <c r="H27" s="35"/>
      <c r="I27" s="115"/>
      <c r="J27" s="132"/>
    </row>
    <row r="28" spans="2:10" ht="16.5" customHeight="1">
      <c r="B28" s="48" t="s">
        <v>5</v>
      </c>
      <c r="C28" s="49">
        <v>106963.4</v>
      </c>
      <c r="D28" s="49">
        <f>D29</f>
        <v>19801.5</v>
      </c>
      <c r="E28" s="49">
        <f>E29</f>
        <v>0</v>
      </c>
      <c r="F28" s="49">
        <f>F29</f>
        <v>18733</v>
      </c>
      <c r="G28" s="49">
        <f>G29</f>
        <v>18733</v>
      </c>
      <c r="H28" s="49">
        <f>G28/C28*100</f>
        <v>17.513467223367993</v>
      </c>
      <c r="I28" s="146"/>
      <c r="J28" s="132"/>
    </row>
    <row r="29" spans="2:10" ht="18" customHeight="1">
      <c r="B29" s="19" t="s">
        <v>92</v>
      </c>
      <c r="C29" s="35" t="s">
        <v>12</v>
      </c>
      <c r="D29" s="35">
        <v>19801.5</v>
      </c>
      <c r="E29" s="35">
        <v>0</v>
      </c>
      <c r="F29" s="35">
        <v>18733</v>
      </c>
      <c r="G29" s="35">
        <f>E29+F29</f>
        <v>18733</v>
      </c>
      <c r="H29" s="35"/>
      <c r="I29" s="158"/>
      <c r="J29" s="132"/>
    </row>
    <row r="30" spans="2:10" ht="18" customHeight="1">
      <c r="B30" s="52" t="s">
        <v>6</v>
      </c>
      <c r="C30" s="53">
        <v>1034.3</v>
      </c>
      <c r="D30" s="53">
        <v>353.9</v>
      </c>
      <c r="E30" s="53">
        <v>0</v>
      </c>
      <c r="F30" s="53">
        <v>243.5</v>
      </c>
      <c r="G30" s="53">
        <f>F30</f>
        <v>243.5</v>
      </c>
      <c r="H30" s="53"/>
      <c r="I30" s="114" t="s">
        <v>132</v>
      </c>
      <c r="J30" s="131"/>
    </row>
    <row r="31" spans="1:10" s="82" customFormat="1" ht="27.75" customHeight="1">
      <c r="A31" s="77"/>
      <c r="B31" s="91" t="s">
        <v>21</v>
      </c>
      <c r="C31" s="92">
        <f>C34+C36+C32</f>
        <v>65284.2</v>
      </c>
      <c r="D31" s="92">
        <f>D34+D36+D32</f>
        <v>13110.8</v>
      </c>
      <c r="E31" s="92">
        <f>E34+E32+E36</f>
        <v>0</v>
      </c>
      <c r="F31" s="92">
        <f>F34+F36+F32</f>
        <v>10330.7</v>
      </c>
      <c r="G31" s="92">
        <f>G34+G36+G32</f>
        <v>10330.7</v>
      </c>
      <c r="H31" s="92">
        <f>G31/C31*100</f>
        <v>15.824196359915572</v>
      </c>
      <c r="I31" s="116" t="s">
        <v>41</v>
      </c>
      <c r="J31" s="140"/>
    </row>
    <row r="32" spans="2:10" ht="18.75" customHeight="1">
      <c r="B32" s="40" t="s">
        <v>4</v>
      </c>
      <c r="C32" s="41">
        <v>662</v>
      </c>
      <c r="D32" s="41">
        <f>D33</f>
        <v>662</v>
      </c>
      <c r="E32" s="41">
        <v>0</v>
      </c>
      <c r="F32" s="41">
        <f>F33</f>
        <v>351.3</v>
      </c>
      <c r="G32" s="41">
        <f>G33</f>
        <v>351.3</v>
      </c>
      <c r="H32" s="41"/>
      <c r="I32" s="117"/>
      <c r="J32" s="132"/>
    </row>
    <row r="33" spans="2:10" ht="17.25" customHeight="1">
      <c r="B33" s="19" t="s">
        <v>74</v>
      </c>
      <c r="C33" s="35" t="s">
        <v>12</v>
      </c>
      <c r="D33" s="35">
        <v>662</v>
      </c>
      <c r="E33" s="35">
        <v>0</v>
      </c>
      <c r="F33" s="35">
        <v>351.3</v>
      </c>
      <c r="G33" s="35">
        <f>F33</f>
        <v>351.3</v>
      </c>
      <c r="H33" s="35"/>
      <c r="I33" s="117"/>
      <c r="J33" s="132"/>
    </row>
    <row r="34" spans="2:10" ht="15.75" customHeight="1">
      <c r="B34" s="48" t="s">
        <v>5</v>
      </c>
      <c r="C34" s="49">
        <v>63992.2</v>
      </c>
      <c r="D34" s="49">
        <f>D35</f>
        <v>12358.8</v>
      </c>
      <c r="E34" s="49">
        <v>0</v>
      </c>
      <c r="F34" s="49">
        <f>F35</f>
        <v>9918.7</v>
      </c>
      <c r="G34" s="49">
        <f>F34+E34</f>
        <v>9918.7</v>
      </c>
      <c r="H34" s="49">
        <f>G34/C34*100</f>
        <v>15.49985779516879</v>
      </c>
      <c r="I34" s="117"/>
      <c r="J34" s="131"/>
    </row>
    <row r="35" spans="2:10" ht="18" customHeight="1">
      <c r="B35" s="19" t="s">
        <v>81</v>
      </c>
      <c r="C35" s="37" t="s">
        <v>12</v>
      </c>
      <c r="D35" s="35">
        <v>12358.8</v>
      </c>
      <c r="E35" s="35">
        <v>0</v>
      </c>
      <c r="F35" s="35">
        <v>9918.7</v>
      </c>
      <c r="G35" s="35">
        <f>F35+E35</f>
        <v>9918.7</v>
      </c>
      <c r="H35" s="35"/>
      <c r="I35" s="117"/>
      <c r="J35" s="18"/>
    </row>
    <row r="36" spans="2:10" ht="16.5" customHeight="1">
      <c r="B36" s="52" t="s">
        <v>6</v>
      </c>
      <c r="C36" s="53">
        <v>630</v>
      </c>
      <c r="D36" s="53">
        <v>90</v>
      </c>
      <c r="E36" s="53">
        <v>0</v>
      </c>
      <c r="F36" s="53">
        <v>60.7</v>
      </c>
      <c r="G36" s="53">
        <f>F36</f>
        <v>60.7</v>
      </c>
      <c r="H36" s="53"/>
      <c r="I36" s="117"/>
      <c r="J36" s="13"/>
    </row>
    <row r="37" spans="1:10" s="82" customFormat="1" ht="21" customHeight="1">
      <c r="A37" s="77"/>
      <c r="B37" s="91" t="s">
        <v>22</v>
      </c>
      <c r="C37" s="92">
        <f>C38+C40</f>
        <v>90510.1</v>
      </c>
      <c r="D37" s="92">
        <f>D38+D40</f>
        <v>12908.5</v>
      </c>
      <c r="E37" s="92">
        <f>E38+E40</f>
        <v>0</v>
      </c>
      <c r="F37" s="92">
        <f>F38+F40</f>
        <v>9037.5</v>
      </c>
      <c r="G37" s="92">
        <f>G38+G40</f>
        <v>9037.5</v>
      </c>
      <c r="H37" s="92">
        <f>G37/C37*100</f>
        <v>9.98507348903603</v>
      </c>
      <c r="I37" s="116"/>
      <c r="J37" s="140"/>
    </row>
    <row r="38" spans="2:10" ht="18.75" customHeight="1">
      <c r="B38" s="42" t="s">
        <v>4</v>
      </c>
      <c r="C38" s="41">
        <v>90300</v>
      </c>
      <c r="D38" s="41">
        <f>D39</f>
        <v>12900</v>
      </c>
      <c r="E38" s="41">
        <f>E39</f>
        <v>0</v>
      </c>
      <c r="F38" s="41">
        <f>F39</f>
        <v>9030</v>
      </c>
      <c r="G38" s="41">
        <f>F38+E38</f>
        <v>9030</v>
      </c>
      <c r="H38" s="41">
        <f>G38/C38*100</f>
        <v>10</v>
      </c>
      <c r="I38" s="156" t="s">
        <v>40</v>
      </c>
      <c r="J38" s="132"/>
    </row>
    <row r="39" spans="2:10" ht="18" customHeight="1">
      <c r="B39" s="19" t="s">
        <v>79</v>
      </c>
      <c r="C39" s="35" t="s">
        <v>12</v>
      </c>
      <c r="D39" s="35">
        <v>12900</v>
      </c>
      <c r="E39" s="35">
        <v>0</v>
      </c>
      <c r="F39" s="35">
        <v>9030</v>
      </c>
      <c r="G39" s="35">
        <f>F39+E39</f>
        <v>9030</v>
      </c>
      <c r="H39" s="35"/>
      <c r="I39" s="157"/>
      <c r="J39" s="132"/>
    </row>
    <row r="40" spans="2:10" ht="17.25" customHeight="1">
      <c r="B40" s="48" t="s">
        <v>5</v>
      </c>
      <c r="C40" s="49">
        <v>210.1</v>
      </c>
      <c r="D40" s="49">
        <f>D41</f>
        <v>8.5</v>
      </c>
      <c r="E40" s="49">
        <f>E41</f>
        <v>0</v>
      </c>
      <c r="F40" s="49">
        <f>F41</f>
        <v>7.5</v>
      </c>
      <c r="G40" s="49">
        <f>F40+E40</f>
        <v>7.5</v>
      </c>
      <c r="H40" s="49">
        <f>G40/C40*100</f>
        <v>3.5697287006187532</v>
      </c>
      <c r="I40" s="156" t="s">
        <v>39</v>
      </c>
      <c r="J40" s="131"/>
    </row>
    <row r="41" spans="2:10" ht="18" customHeight="1">
      <c r="B41" s="19" t="s">
        <v>80</v>
      </c>
      <c r="C41" s="35" t="s">
        <v>12</v>
      </c>
      <c r="D41" s="35">
        <v>8.5</v>
      </c>
      <c r="E41" s="35">
        <v>0</v>
      </c>
      <c r="F41" s="35">
        <v>7.5</v>
      </c>
      <c r="G41" s="35">
        <f>F41+E41</f>
        <v>7.5</v>
      </c>
      <c r="H41" s="35"/>
      <c r="I41" s="157"/>
      <c r="J41" s="18"/>
    </row>
    <row r="42" spans="1:16" s="82" customFormat="1" ht="54.75" customHeight="1">
      <c r="A42" s="77"/>
      <c r="B42" s="91" t="s">
        <v>23</v>
      </c>
      <c r="C42" s="92">
        <f>C43</f>
        <v>102569.9</v>
      </c>
      <c r="D42" s="92">
        <f>D43</f>
        <v>17422.9</v>
      </c>
      <c r="E42" s="92">
        <f>E43</f>
        <v>0</v>
      </c>
      <c r="F42" s="92">
        <f>F43</f>
        <v>13758</v>
      </c>
      <c r="G42" s="92">
        <f>G43</f>
        <v>13758</v>
      </c>
      <c r="H42" s="92">
        <f>G42/C42*100</f>
        <v>13.413291813680233</v>
      </c>
      <c r="I42" s="118" t="s">
        <v>43</v>
      </c>
      <c r="J42" s="140"/>
      <c r="K42" s="93"/>
      <c r="L42" s="81"/>
      <c r="M42" s="81"/>
      <c r="N42" s="81"/>
      <c r="O42" s="81"/>
      <c r="P42" s="81"/>
    </row>
    <row r="43" spans="2:11" ht="15.75" customHeight="1">
      <c r="B43" s="48" t="s">
        <v>5</v>
      </c>
      <c r="C43" s="49">
        <v>102569.9</v>
      </c>
      <c r="D43" s="49">
        <f>D44</f>
        <v>17422.9</v>
      </c>
      <c r="E43" s="49">
        <v>0</v>
      </c>
      <c r="F43" s="49">
        <f>F44</f>
        <v>13758</v>
      </c>
      <c r="G43" s="49">
        <f>F43+E43</f>
        <v>13758</v>
      </c>
      <c r="H43" s="49"/>
      <c r="I43" s="114"/>
      <c r="J43" s="141"/>
      <c r="K43" s="21"/>
    </row>
    <row r="44" spans="2:11" ht="18" customHeight="1">
      <c r="B44" s="19" t="s">
        <v>89</v>
      </c>
      <c r="C44" s="35" t="s">
        <v>12</v>
      </c>
      <c r="D44" s="35">
        <v>17422.9</v>
      </c>
      <c r="E44" s="35">
        <v>0</v>
      </c>
      <c r="F44" s="35">
        <v>13758</v>
      </c>
      <c r="G44" s="35">
        <f>F44+E44</f>
        <v>13758</v>
      </c>
      <c r="H44" s="35"/>
      <c r="I44" s="114"/>
      <c r="J44" s="141"/>
      <c r="K44" s="21"/>
    </row>
    <row r="45" spans="1:11" s="90" customFormat="1" ht="68.25" customHeight="1">
      <c r="A45" s="87"/>
      <c r="B45" s="78" t="s">
        <v>122</v>
      </c>
      <c r="C45" s="79">
        <f>C48+C46</f>
        <v>1529.1</v>
      </c>
      <c r="D45" s="79">
        <f>D48+D46</f>
        <v>1529.1</v>
      </c>
      <c r="E45" s="79">
        <f>E48+E46</f>
        <v>0</v>
      </c>
      <c r="F45" s="79">
        <f>F48+F46</f>
        <v>1438.3</v>
      </c>
      <c r="G45" s="79">
        <f>G48+G46</f>
        <v>1438.3</v>
      </c>
      <c r="H45" s="79"/>
      <c r="I45" s="120" t="s">
        <v>123</v>
      </c>
      <c r="J45" s="88"/>
      <c r="K45" s="89"/>
    </row>
    <row r="46" spans="1:11" s="90" customFormat="1" ht="18.75" customHeight="1">
      <c r="A46" s="87"/>
      <c r="B46" s="100" t="s">
        <v>59</v>
      </c>
      <c r="C46" s="101">
        <v>1223.3</v>
      </c>
      <c r="D46" s="101">
        <f>D47</f>
        <v>1223.3</v>
      </c>
      <c r="E46" s="101">
        <v>0</v>
      </c>
      <c r="F46" s="101">
        <f>F47</f>
        <v>1158.6</v>
      </c>
      <c r="G46" s="101">
        <f>G47</f>
        <v>1158.6</v>
      </c>
      <c r="H46" s="101"/>
      <c r="I46" s="120"/>
      <c r="J46" s="88"/>
      <c r="K46" s="89"/>
    </row>
    <row r="47" spans="1:11" s="90" customFormat="1" ht="18" customHeight="1">
      <c r="A47" s="87"/>
      <c r="B47" s="19" t="s">
        <v>133</v>
      </c>
      <c r="C47" s="35" t="s">
        <v>12</v>
      </c>
      <c r="D47" s="35">
        <v>1223.3</v>
      </c>
      <c r="E47" s="35">
        <v>0</v>
      </c>
      <c r="F47" s="35">
        <v>1158.6</v>
      </c>
      <c r="G47" s="35">
        <f>F47</f>
        <v>1158.6</v>
      </c>
      <c r="H47" s="35"/>
      <c r="I47" s="120"/>
      <c r="J47" s="88"/>
      <c r="K47" s="89"/>
    </row>
    <row r="48" spans="1:11" s="72" customFormat="1" ht="17.25" customHeight="1">
      <c r="A48" s="69"/>
      <c r="B48" s="73" t="s">
        <v>5</v>
      </c>
      <c r="C48" s="49">
        <v>305.8</v>
      </c>
      <c r="D48" s="49">
        <f>D49</f>
        <v>305.8</v>
      </c>
      <c r="E48" s="49">
        <f>E49</f>
        <v>0</v>
      </c>
      <c r="F48" s="49">
        <f>F49</f>
        <v>279.7</v>
      </c>
      <c r="G48" s="49">
        <f>G49</f>
        <v>279.7</v>
      </c>
      <c r="H48" s="49"/>
      <c r="I48" s="121"/>
      <c r="J48" s="70"/>
      <c r="K48" s="71"/>
    </row>
    <row r="49" spans="1:11" s="72" customFormat="1" ht="17.25" customHeight="1">
      <c r="A49" s="69"/>
      <c r="B49" s="75" t="s">
        <v>102</v>
      </c>
      <c r="C49" s="65" t="s">
        <v>12</v>
      </c>
      <c r="D49" s="65">
        <v>305.8</v>
      </c>
      <c r="E49" s="65">
        <v>0</v>
      </c>
      <c r="F49" s="65">
        <v>279.7</v>
      </c>
      <c r="G49" s="65">
        <f>F49</f>
        <v>279.7</v>
      </c>
      <c r="H49" s="65"/>
      <c r="I49" s="121"/>
      <c r="J49" s="70"/>
      <c r="K49" s="71"/>
    </row>
    <row r="50" spans="1:11" s="90" customFormat="1" ht="93" customHeight="1">
      <c r="A50" s="87"/>
      <c r="B50" s="78" t="s">
        <v>94</v>
      </c>
      <c r="C50" s="79">
        <f>C53+C51</f>
        <v>4262.8</v>
      </c>
      <c r="D50" s="79">
        <f>D53+D51</f>
        <v>4262.8</v>
      </c>
      <c r="E50" s="79">
        <f>E53+E51</f>
        <v>0</v>
      </c>
      <c r="F50" s="79">
        <f>F53+F51</f>
        <v>4123.7</v>
      </c>
      <c r="G50" s="79">
        <f>G53+G51</f>
        <v>4123.7</v>
      </c>
      <c r="H50" s="79"/>
      <c r="I50" s="120" t="s">
        <v>124</v>
      </c>
      <c r="J50" s="88"/>
      <c r="K50" s="89"/>
    </row>
    <row r="51" spans="1:11" s="90" customFormat="1" ht="17.25" customHeight="1">
      <c r="A51" s="87"/>
      <c r="B51" s="100" t="s">
        <v>59</v>
      </c>
      <c r="C51" s="101">
        <v>3410.3</v>
      </c>
      <c r="D51" s="101">
        <f>D52</f>
        <v>3410.3</v>
      </c>
      <c r="E51" s="101">
        <v>0</v>
      </c>
      <c r="F51" s="101">
        <f>F52</f>
        <v>3290.4</v>
      </c>
      <c r="G51" s="101">
        <f>G52</f>
        <v>3290.4</v>
      </c>
      <c r="H51" s="101"/>
      <c r="I51" s="120"/>
      <c r="J51" s="88"/>
      <c r="K51" s="89"/>
    </row>
    <row r="52" spans="1:11" s="90" customFormat="1" ht="19.5" customHeight="1">
      <c r="A52" s="87"/>
      <c r="B52" s="19" t="s">
        <v>103</v>
      </c>
      <c r="C52" s="35" t="s">
        <v>12</v>
      </c>
      <c r="D52" s="35">
        <v>3410.3</v>
      </c>
      <c r="E52" s="35">
        <v>0</v>
      </c>
      <c r="F52" s="35">
        <v>3290.4</v>
      </c>
      <c r="G52" s="35">
        <f>F52</f>
        <v>3290.4</v>
      </c>
      <c r="H52" s="35"/>
      <c r="I52" s="120"/>
      <c r="J52" s="88"/>
      <c r="K52" s="89"/>
    </row>
    <row r="53" spans="1:11" s="90" customFormat="1" ht="18.75" customHeight="1">
      <c r="A53" s="87"/>
      <c r="B53" s="73" t="s">
        <v>5</v>
      </c>
      <c r="C53" s="49">
        <v>852.5</v>
      </c>
      <c r="D53" s="49">
        <f>D54</f>
        <v>852.5</v>
      </c>
      <c r="E53" s="49">
        <f>E54</f>
        <v>0</v>
      </c>
      <c r="F53" s="49">
        <f>F54</f>
        <v>833.3</v>
      </c>
      <c r="G53" s="49">
        <f>G54</f>
        <v>833.3</v>
      </c>
      <c r="H53" s="49"/>
      <c r="I53" s="120"/>
      <c r="J53" s="88"/>
      <c r="K53" s="89"/>
    </row>
    <row r="54" spans="1:11" s="90" customFormat="1" ht="16.5" customHeight="1">
      <c r="A54" s="87"/>
      <c r="B54" s="75" t="s">
        <v>110</v>
      </c>
      <c r="C54" s="65" t="s">
        <v>12</v>
      </c>
      <c r="D54" s="65">
        <v>852.5</v>
      </c>
      <c r="E54" s="65">
        <v>0</v>
      </c>
      <c r="F54" s="65">
        <v>833.3</v>
      </c>
      <c r="G54" s="65">
        <f>F54</f>
        <v>833.3</v>
      </c>
      <c r="H54" s="65"/>
      <c r="I54" s="120"/>
      <c r="J54" s="88"/>
      <c r="K54" s="89"/>
    </row>
    <row r="55" spans="1:11" s="90" customFormat="1" ht="30" customHeight="1">
      <c r="A55" s="87"/>
      <c r="B55" s="78" t="s">
        <v>47</v>
      </c>
      <c r="C55" s="79">
        <f>C58+C56</f>
        <v>887.1999999999999</v>
      </c>
      <c r="D55" s="79">
        <f>D58+D56</f>
        <v>887.1999999999999</v>
      </c>
      <c r="E55" s="79">
        <f>E58+E56</f>
        <v>0</v>
      </c>
      <c r="F55" s="79">
        <f>F58+F56</f>
        <v>887.1999999999999</v>
      </c>
      <c r="G55" s="79">
        <f>G58+G56</f>
        <v>887.1999999999999</v>
      </c>
      <c r="H55" s="79"/>
      <c r="I55" s="120" t="s">
        <v>54</v>
      </c>
      <c r="J55" s="88"/>
      <c r="K55" s="89"/>
    </row>
    <row r="56" spans="1:11" s="90" customFormat="1" ht="18.75" customHeight="1">
      <c r="A56" s="87"/>
      <c r="B56" s="100" t="s">
        <v>59</v>
      </c>
      <c r="C56" s="101">
        <v>709.8</v>
      </c>
      <c r="D56" s="101">
        <f>D57</f>
        <v>709.8</v>
      </c>
      <c r="E56" s="101">
        <f>E57</f>
        <v>0</v>
      </c>
      <c r="F56" s="101">
        <f>F57</f>
        <v>709.8</v>
      </c>
      <c r="G56" s="101">
        <f>F56</f>
        <v>709.8</v>
      </c>
      <c r="H56" s="101"/>
      <c r="I56" s="120"/>
      <c r="J56" s="88"/>
      <c r="K56" s="89"/>
    </row>
    <row r="57" spans="1:11" s="90" customFormat="1" ht="18.75" customHeight="1">
      <c r="A57" s="87"/>
      <c r="B57" s="19" t="s">
        <v>103</v>
      </c>
      <c r="C57" s="65" t="s">
        <v>12</v>
      </c>
      <c r="D57" s="65">
        <v>709.8</v>
      </c>
      <c r="E57" s="65">
        <v>0</v>
      </c>
      <c r="F57" s="65">
        <v>709.8</v>
      </c>
      <c r="G57" s="65">
        <f>F57</f>
        <v>709.8</v>
      </c>
      <c r="H57" s="65"/>
      <c r="I57" s="120"/>
      <c r="J57" s="88"/>
      <c r="K57" s="89"/>
    </row>
    <row r="58" spans="1:11" s="72" customFormat="1" ht="17.25" customHeight="1">
      <c r="A58" s="69"/>
      <c r="B58" s="73" t="s">
        <v>5</v>
      </c>
      <c r="C58" s="49">
        <v>177.4</v>
      </c>
      <c r="D58" s="49">
        <f>D59</f>
        <v>177.4</v>
      </c>
      <c r="E58" s="49">
        <f>E61</f>
        <v>0</v>
      </c>
      <c r="F58" s="49">
        <f>F59</f>
        <v>177.4</v>
      </c>
      <c r="G58" s="49">
        <f>G59</f>
        <v>177.4</v>
      </c>
      <c r="H58" s="49"/>
      <c r="I58" s="121"/>
      <c r="J58" s="70"/>
      <c r="K58" s="71"/>
    </row>
    <row r="59" spans="1:11" s="72" customFormat="1" ht="17.25" customHeight="1">
      <c r="A59" s="69"/>
      <c r="B59" s="75" t="s">
        <v>67</v>
      </c>
      <c r="C59" s="65" t="s">
        <v>12</v>
      </c>
      <c r="D59" s="65">
        <v>177.4</v>
      </c>
      <c r="E59" s="65">
        <v>0</v>
      </c>
      <c r="F59" s="65">
        <v>177.4</v>
      </c>
      <c r="G59" s="65">
        <f>F59</f>
        <v>177.4</v>
      </c>
      <c r="H59" s="65"/>
      <c r="I59" s="121" t="s">
        <v>55</v>
      </c>
      <c r="J59" s="70"/>
      <c r="K59" s="71"/>
    </row>
    <row r="60" spans="1:11" s="90" customFormat="1" ht="29.25" customHeight="1">
      <c r="A60" s="87"/>
      <c r="B60" s="78" t="s">
        <v>48</v>
      </c>
      <c r="C60" s="79">
        <f>C61+C63</f>
        <v>111979</v>
      </c>
      <c r="D60" s="79">
        <f>D61+D63</f>
        <v>111979</v>
      </c>
      <c r="E60" s="79">
        <f>E61+E63</f>
        <v>0</v>
      </c>
      <c r="F60" s="79">
        <f>F61+F63</f>
        <v>41106.9</v>
      </c>
      <c r="G60" s="79">
        <f>G61+G63</f>
        <v>41106.9</v>
      </c>
      <c r="H60" s="79">
        <f>G60/C60</f>
        <v>0.36709472311772745</v>
      </c>
      <c r="I60" s="120" t="s">
        <v>125</v>
      </c>
      <c r="J60" s="88"/>
      <c r="K60" s="89"/>
    </row>
    <row r="61" spans="1:11" s="72" customFormat="1" ht="17.25" customHeight="1">
      <c r="A61" s="69"/>
      <c r="B61" s="74" t="s">
        <v>4</v>
      </c>
      <c r="C61" s="41">
        <v>106379</v>
      </c>
      <c r="D61" s="41">
        <f>D62</f>
        <v>106379</v>
      </c>
      <c r="E61" s="41">
        <f>E62</f>
        <v>0</v>
      </c>
      <c r="F61" s="41">
        <f>F62</f>
        <v>40724.9</v>
      </c>
      <c r="G61" s="41">
        <f>G62</f>
        <v>40724.9</v>
      </c>
      <c r="H61" s="41"/>
      <c r="I61" s="121"/>
      <c r="J61" s="70"/>
      <c r="K61" s="71"/>
    </row>
    <row r="62" spans="1:11" s="72" customFormat="1" ht="17.25" customHeight="1">
      <c r="A62" s="69"/>
      <c r="B62" s="75" t="s">
        <v>49</v>
      </c>
      <c r="C62" s="65" t="s">
        <v>12</v>
      </c>
      <c r="D62" s="65">
        <v>106379</v>
      </c>
      <c r="E62" s="65">
        <v>0</v>
      </c>
      <c r="F62" s="65">
        <v>40724.9</v>
      </c>
      <c r="G62" s="65">
        <f>F62</f>
        <v>40724.9</v>
      </c>
      <c r="H62" s="65"/>
      <c r="I62" s="121"/>
      <c r="J62" s="70"/>
      <c r="K62" s="71"/>
    </row>
    <row r="63" spans="1:11" s="72" customFormat="1" ht="17.25" customHeight="1">
      <c r="A63" s="69"/>
      <c r="B63" s="73" t="s">
        <v>5</v>
      </c>
      <c r="C63" s="49">
        <v>5600</v>
      </c>
      <c r="D63" s="49">
        <f>D64</f>
        <v>5600</v>
      </c>
      <c r="E63" s="49">
        <f>E64</f>
        <v>0</v>
      </c>
      <c r="F63" s="49">
        <f>F64</f>
        <v>382</v>
      </c>
      <c r="G63" s="49">
        <f>G64</f>
        <v>382</v>
      </c>
      <c r="H63" s="49"/>
      <c r="I63" s="121"/>
      <c r="J63" s="70"/>
      <c r="K63" s="71"/>
    </row>
    <row r="64" spans="1:11" s="72" customFormat="1" ht="17.25" customHeight="1">
      <c r="A64" s="69"/>
      <c r="B64" s="75" t="s">
        <v>49</v>
      </c>
      <c r="C64" s="65" t="s">
        <v>12</v>
      </c>
      <c r="D64" s="65">
        <v>5600</v>
      </c>
      <c r="E64" s="65">
        <v>0</v>
      </c>
      <c r="F64" s="65">
        <v>382</v>
      </c>
      <c r="G64" s="65">
        <f>F64</f>
        <v>382</v>
      </c>
      <c r="H64" s="65"/>
      <c r="I64" s="121"/>
      <c r="J64" s="70"/>
      <c r="K64" s="71"/>
    </row>
    <row r="65" spans="1:11" s="82" customFormat="1" ht="42" customHeight="1">
      <c r="A65" s="77"/>
      <c r="B65" s="99" t="s">
        <v>63</v>
      </c>
      <c r="C65" s="105">
        <f>C66+C68</f>
        <v>8785.83</v>
      </c>
      <c r="D65" s="105">
        <f>D66+D68</f>
        <v>8785.83</v>
      </c>
      <c r="E65" s="79">
        <f aca="true" t="shared" si="0" ref="E65:G66">E66</f>
        <v>0</v>
      </c>
      <c r="F65" s="79">
        <f t="shared" si="0"/>
        <v>0</v>
      </c>
      <c r="G65" s="79">
        <f t="shared" si="0"/>
        <v>0</v>
      </c>
      <c r="H65" s="79"/>
      <c r="I65" s="122"/>
      <c r="J65" s="80"/>
      <c r="K65" s="81"/>
    </row>
    <row r="66" spans="2:11" ht="17.25" customHeight="1">
      <c r="B66" s="103" t="s">
        <v>59</v>
      </c>
      <c r="C66" s="104">
        <v>8346.53</v>
      </c>
      <c r="D66" s="104">
        <f>D67</f>
        <v>8346.53</v>
      </c>
      <c r="E66" s="101">
        <f t="shared" si="0"/>
        <v>0</v>
      </c>
      <c r="F66" s="101">
        <f t="shared" si="0"/>
        <v>0</v>
      </c>
      <c r="G66" s="101">
        <f t="shared" si="0"/>
        <v>0</v>
      </c>
      <c r="H66" s="101"/>
      <c r="I66" s="119"/>
      <c r="J66" s="29"/>
      <c r="K66" s="21"/>
    </row>
    <row r="67" spans="2:11" ht="17.25" customHeight="1">
      <c r="B67" s="75" t="s">
        <v>95</v>
      </c>
      <c r="C67" s="65" t="s">
        <v>12</v>
      </c>
      <c r="D67" s="102">
        <v>8346.53</v>
      </c>
      <c r="E67" s="65">
        <v>0</v>
      </c>
      <c r="F67" s="65">
        <v>0</v>
      </c>
      <c r="G67" s="65">
        <f>F67</f>
        <v>0</v>
      </c>
      <c r="H67" s="65"/>
      <c r="I67" s="119"/>
      <c r="J67" s="29"/>
      <c r="K67" s="21"/>
    </row>
    <row r="68" spans="1:11" s="72" customFormat="1" ht="17.25" customHeight="1">
      <c r="A68" s="69"/>
      <c r="B68" s="73" t="s">
        <v>5</v>
      </c>
      <c r="C68" s="49">
        <v>439.3</v>
      </c>
      <c r="D68" s="49">
        <f>D69</f>
        <v>439.3</v>
      </c>
      <c r="E68" s="49">
        <f>E69</f>
        <v>0</v>
      </c>
      <c r="F68" s="49">
        <f>F69</f>
        <v>0</v>
      </c>
      <c r="G68" s="49">
        <f>G69</f>
        <v>0</v>
      </c>
      <c r="H68" s="49"/>
      <c r="I68" s="121"/>
      <c r="J68" s="70"/>
      <c r="K68" s="71"/>
    </row>
    <row r="69" spans="1:11" s="72" customFormat="1" ht="17.25" customHeight="1">
      <c r="A69" s="69"/>
      <c r="B69" s="75" t="s">
        <v>96</v>
      </c>
      <c r="C69" s="65" t="s">
        <v>12</v>
      </c>
      <c r="D69" s="65">
        <v>439.3</v>
      </c>
      <c r="E69" s="65">
        <v>0</v>
      </c>
      <c r="F69" s="65">
        <v>0</v>
      </c>
      <c r="G69" s="65">
        <f>F69</f>
        <v>0</v>
      </c>
      <c r="H69" s="65"/>
      <c r="I69" s="121"/>
      <c r="J69" s="70"/>
      <c r="K69" s="71"/>
    </row>
    <row r="70" spans="1:11" s="90" customFormat="1" ht="80.25" customHeight="1">
      <c r="A70" s="87"/>
      <c r="B70" s="78" t="s">
        <v>64</v>
      </c>
      <c r="C70" s="79">
        <f>C73+C71</f>
        <v>242.9</v>
      </c>
      <c r="D70" s="79">
        <f>D73+D71</f>
        <v>113.60000000000001</v>
      </c>
      <c r="E70" s="79">
        <f>E73+E71</f>
        <v>0</v>
      </c>
      <c r="F70" s="79">
        <f>F73+F71</f>
        <v>113.60000000000001</v>
      </c>
      <c r="G70" s="79">
        <f>G73+G71</f>
        <v>113.60000000000001</v>
      </c>
      <c r="H70" s="79"/>
      <c r="I70" s="120" t="s">
        <v>126</v>
      </c>
      <c r="J70" s="88"/>
      <c r="K70" s="89"/>
    </row>
    <row r="71" spans="1:11" s="106" customFormat="1" ht="17.25" customHeight="1">
      <c r="A71" s="69"/>
      <c r="B71" s="103" t="s">
        <v>59</v>
      </c>
      <c r="C71" s="101">
        <v>194.3</v>
      </c>
      <c r="D71" s="101">
        <f>D72</f>
        <v>90.9</v>
      </c>
      <c r="E71" s="101">
        <f>E72</f>
        <v>0</v>
      </c>
      <c r="F71" s="101">
        <f>F72</f>
        <v>90.9</v>
      </c>
      <c r="G71" s="101">
        <f>G72</f>
        <v>90.9</v>
      </c>
      <c r="H71" s="101"/>
      <c r="I71" s="121"/>
      <c r="J71" s="70"/>
      <c r="K71" s="71"/>
    </row>
    <row r="72" spans="1:11" s="106" customFormat="1" ht="16.5" customHeight="1">
      <c r="A72" s="69"/>
      <c r="B72" s="75" t="s">
        <v>93</v>
      </c>
      <c r="C72" s="65" t="s">
        <v>12</v>
      </c>
      <c r="D72" s="65">
        <v>90.9</v>
      </c>
      <c r="E72" s="65">
        <v>0</v>
      </c>
      <c r="F72" s="65">
        <v>90.9</v>
      </c>
      <c r="G72" s="65">
        <f>F72</f>
        <v>90.9</v>
      </c>
      <c r="H72" s="65"/>
      <c r="I72" s="121"/>
      <c r="J72" s="70"/>
      <c r="K72" s="71"/>
    </row>
    <row r="73" spans="1:11" s="72" customFormat="1" ht="17.25" customHeight="1">
      <c r="A73" s="69"/>
      <c r="B73" s="73" t="s">
        <v>5</v>
      </c>
      <c r="C73" s="49">
        <v>48.6</v>
      </c>
      <c r="D73" s="49">
        <f>D74</f>
        <v>22.7</v>
      </c>
      <c r="E73" s="49">
        <f>E74</f>
        <v>0</v>
      </c>
      <c r="F73" s="49">
        <f>F74</f>
        <v>22.7</v>
      </c>
      <c r="G73" s="49">
        <f>G74</f>
        <v>22.7</v>
      </c>
      <c r="H73" s="49"/>
      <c r="I73" s="121"/>
      <c r="J73" s="70"/>
      <c r="K73" s="71"/>
    </row>
    <row r="74" spans="1:11" s="72" customFormat="1" ht="17.25" customHeight="1">
      <c r="A74" s="69"/>
      <c r="B74" s="75" t="s">
        <v>82</v>
      </c>
      <c r="C74" s="65" t="s">
        <v>12</v>
      </c>
      <c r="D74" s="65">
        <v>22.7</v>
      </c>
      <c r="E74" s="65">
        <v>0</v>
      </c>
      <c r="F74" s="65">
        <v>22.7</v>
      </c>
      <c r="G74" s="65">
        <f>F74</f>
        <v>22.7</v>
      </c>
      <c r="H74" s="65"/>
      <c r="I74" s="121"/>
      <c r="J74" s="70"/>
      <c r="K74" s="71"/>
    </row>
    <row r="75" spans="1:11" s="90" customFormat="1" ht="40.5" customHeight="1">
      <c r="A75" s="87"/>
      <c r="B75" s="78" t="s">
        <v>65</v>
      </c>
      <c r="C75" s="79">
        <f>C78+C76</f>
        <v>488.7</v>
      </c>
      <c r="D75" s="79">
        <f>D78+D76</f>
        <v>192.5</v>
      </c>
      <c r="E75" s="79">
        <f>E78+E76</f>
        <v>0</v>
      </c>
      <c r="F75" s="79">
        <f>F78+F76</f>
        <v>158.2</v>
      </c>
      <c r="G75" s="79">
        <f>G78+G76</f>
        <v>158.2</v>
      </c>
      <c r="H75" s="79"/>
      <c r="I75" s="120" t="s">
        <v>127</v>
      </c>
      <c r="J75" s="88"/>
      <c r="K75" s="89"/>
    </row>
    <row r="76" spans="1:11" s="90" customFormat="1" ht="16.5" customHeight="1">
      <c r="A76" s="87"/>
      <c r="B76" s="103" t="s">
        <v>59</v>
      </c>
      <c r="C76" s="101">
        <v>390.9</v>
      </c>
      <c r="D76" s="101">
        <f>D77</f>
        <v>154</v>
      </c>
      <c r="E76" s="101">
        <f>E77</f>
        <v>0</v>
      </c>
      <c r="F76" s="101">
        <f>F77</f>
        <v>126.6</v>
      </c>
      <c r="G76" s="101">
        <f>G77</f>
        <v>126.6</v>
      </c>
      <c r="H76" s="101"/>
      <c r="I76" s="120"/>
      <c r="J76" s="88"/>
      <c r="K76" s="89"/>
    </row>
    <row r="77" spans="1:11" s="90" customFormat="1" ht="17.25" customHeight="1">
      <c r="A77" s="87"/>
      <c r="B77" s="75" t="s">
        <v>93</v>
      </c>
      <c r="C77" s="65" t="s">
        <v>12</v>
      </c>
      <c r="D77" s="65">
        <v>154</v>
      </c>
      <c r="E77" s="65">
        <v>0</v>
      </c>
      <c r="F77" s="65">
        <v>126.6</v>
      </c>
      <c r="G77" s="65">
        <f>F77</f>
        <v>126.6</v>
      </c>
      <c r="H77" s="65"/>
      <c r="I77" s="120"/>
      <c r="J77" s="88"/>
      <c r="K77" s="89"/>
    </row>
    <row r="78" spans="1:11" s="72" customFormat="1" ht="17.25" customHeight="1">
      <c r="A78" s="69"/>
      <c r="B78" s="73" t="s">
        <v>5</v>
      </c>
      <c r="C78" s="49">
        <v>97.8</v>
      </c>
      <c r="D78" s="49">
        <f>D79</f>
        <v>38.5</v>
      </c>
      <c r="E78" s="49">
        <f>E79</f>
        <v>0</v>
      </c>
      <c r="F78" s="49">
        <f>F79</f>
        <v>31.6</v>
      </c>
      <c r="G78" s="49">
        <f>G79</f>
        <v>31.6</v>
      </c>
      <c r="H78" s="49"/>
      <c r="I78" s="121"/>
      <c r="J78" s="70"/>
      <c r="K78" s="71"/>
    </row>
    <row r="79" spans="1:11" s="72" customFormat="1" ht="17.25" customHeight="1">
      <c r="A79" s="69"/>
      <c r="B79" s="75" t="s">
        <v>109</v>
      </c>
      <c r="C79" s="65" t="s">
        <v>12</v>
      </c>
      <c r="D79" s="65">
        <v>38.5</v>
      </c>
      <c r="E79" s="65">
        <v>0</v>
      </c>
      <c r="F79" s="65">
        <v>31.6</v>
      </c>
      <c r="G79" s="65">
        <f>F79</f>
        <v>31.6</v>
      </c>
      <c r="H79" s="65"/>
      <c r="I79" s="121"/>
      <c r="J79" s="70"/>
      <c r="K79" s="71"/>
    </row>
    <row r="80" spans="1:11" s="90" customFormat="1" ht="42.75" customHeight="1">
      <c r="A80" s="87"/>
      <c r="B80" s="78" t="s">
        <v>60</v>
      </c>
      <c r="C80" s="79">
        <f>C83+C81</f>
        <v>440</v>
      </c>
      <c r="D80" s="79">
        <f>D81+D83</f>
        <v>440</v>
      </c>
      <c r="E80" s="79">
        <f>E83+E81</f>
        <v>0</v>
      </c>
      <c r="F80" s="79">
        <f>F83+F81</f>
        <v>440</v>
      </c>
      <c r="G80" s="79">
        <f>G83+G81</f>
        <v>440</v>
      </c>
      <c r="H80" s="79"/>
      <c r="I80" s="120" t="s">
        <v>128</v>
      </c>
      <c r="J80" s="88"/>
      <c r="K80" s="89"/>
    </row>
    <row r="81" spans="1:11" s="90" customFormat="1" ht="18" customHeight="1">
      <c r="A81" s="87"/>
      <c r="B81" s="103" t="s">
        <v>59</v>
      </c>
      <c r="C81" s="101">
        <v>352</v>
      </c>
      <c r="D81" s="101">
        <f>D82</f>
        <v>352</v>
      </c>
      <c r="E81" s="101">
        <f>E82</f>
        <v>0</v>
      </c>
      <c r="F81" s="101">
        <f>F82</f>
        <v>352</v>
      </c>
      <c r="G81" s="101">
        <f>G82</f>
        <v>352</v>
      </c>
      <c r="H81" s="101"/>
      <c r="I81" s="120"/>
      <c r="J81" s="88"/>
      <c r="K81" s="89"/>
    </row>
    <row r="82" spans="1:11" s="90" customFormat="1" ht="18.75" customHeight="1">
      <c r="A82" s="87"/>
      <c r="B82" s="75" t="s">
        <v>93</v>
      </c>
      <c r="C82" s="65" t="s">
        <v>12</v>
      </c>
      <c r="D82" s="65">
        <v>352</v>
      </c>
      <c r="E82" s="65">
        <v>0</v>
      </c>
      <c r="F82" s="65">
        <v>352</v>
      </c>
      <c r="G82" s="65">
        <f>F82</f>
        <v>352</v>
      </c>
      <c r="H82" s="65"/>
      <c r="I82" s="120"/>
      <c r="J82" s="88"/>
      <c r="K82" s="89"/>
    </row>
    <row r="83" spans="1:11" s="72" customFormat="1" ht="17.25" customHeight="1">
      <c r="A83" s="69"/>
      <c r="B83" s="73" t="s">
        <v>5</v>
      </c>
      <c r="C83" s="49">
        <v>88</v>
      </c>
      <c r="D83" s="49">
        <f>D84</f>
        <v>88</v>
      </c>
      <c r="E83" s="49">
        <f>E84</f>
        <v>0</v>
      </c>
      <c r="F83" s="49">
        <f>F84</f>
        <v>88</v>
      </c>
      <c r="G83" s="49">
        <f>G84</f>
        <v>88</v>
      </c>
      <c r="H83" s="49"/>
      <c r="I83" s="121"/>
      <c r="J83" s="70"/>
      <c r="K83" s="71"/>
    </row>
    <row r="84" spans="1:11" s="72" customFormat="1" ht="17.25" customHeight="1">
      <c r="A84" s="69"/>
      <c r="B84" s="75" t="s">
        <v>68</v>
      </c>
      <c r="C84" s="65" t="s">
        <v>12</v>
      </c>
      <c r="D84" s="65">
        <v>88</v>
      </c>
      <c r="E84" s="65">
        <v>0</v>
      </c>
      <c r="F84" s="65">
        <v>88</v>
      </c>
      <c r="G84" s="65">
        <f>F84</f>
        <v>88</v>
      </c>
      <c r="H84" s="65"/>
      <c r="I84" s="121"/>
      <c r="J84" s="70"/>
      <c r="K84" s="71"/>
    </row>
    <row r="85" spans="1:11" s="90" customFormat="1" ht="52.5" customHeight="1">
      <c r="A85" s="87"/>
      <c r="B85" s="78" t="s">
        <v>61</v>
      </c>
      <c r="C85" s="79">
        <f>C88+C86</f>
        <v>382.5</v>
      </c>
      <c r="D85" s="79">
        <f>D88+D86</f>
        <v>484.8</v>
      </c>
      <c r="E85" s="79">
        <f>E88+E86</f>
        <v>0</v>
      </c>
      <c r="F85" s="79">
        <f>F88+F86</f>
        <v>385.8</v>
      </c>
      <c r="G85" s="79">
        <f>G88+G86</f>
        <v>385.8</v>
      </c>
      <c r="H85" s="79"/>
      <c r="I85" s="120" t="s">
        <v>57</v>
      </c>
      <c r="J85" s="88"/>
      <c r="K85" s="89"/>
    </row>
    <row r="86" spans="1:11" s="90" customFormat="1" ht="19.5" customHeight="1">
      <c r="A86" s="87"/>
      <c r="B86" s="103" t="s">
        <v>59</v>
      </c>
      <c r="C86" s="101">
        <v>306</v>
      </c>
      <c r="D86" s="101">
        <f>D87</f>
        <v>360.5</v>
      </c>
      <c r="E86" s="101">
        <f>E87</f>
        <v>0</v>
      </c>
      <c r="F86" s="101">
        <f>F87</f>
        <v>297.8</v>
      </c>
      <c r="G86" s="101">
        <f>G87</f>
        <v>297.8</v>
      </c>
      <c r="H86" s="101"/>
      <c r="I86" s="120"/>
      <c r="J86" s="88"/>
      <c r="K86" s="89"/>
    </row>
    <row r="87" spans="1:11" s="90" customFormat="1" ht="18" customHeight="1">
      <c r="A87" s="87"/>
      <c r="B87" s="75" t="s">
        <v>93</v>
      </c>
      <c r="C87" s="65" t="s">
        <v>12</v>
      </c>
      <c r="D87" s="65">
        <v>360.5</v>
      </c>
      <c r="E87" s="65">
        <v>0</v>
      </c>
      <c r="F87" s="65">
        <v>297.8</v>
      </c>
      <c r="G87" s="65">
        <f>F87</f>
        <v>297.8</v>
      </c>
      <c r="H87" s="65"/>
      <c r="I87" s="120"/>
      <c r="J87" s="88"/>
      <c r="K87" s="89"/>
    </row>
    <row r="88" spans="1:11" s="72" customFormat="1" ht="17.25" customHeight="1">
      <c r="A88" s="69"/>
      <c r="B88" s="73" t="s">
        <v>5</v>
      </c>
      <c r="C88" s="49">
        <v>76.5</v>
      </c>
      <c r="D88" s="49">
        <f>D89</f>
        <v>124.3</v>
      </c>
      <c r="E88" s="49">
        <f>E89</f>
        <v>0</v>
      </c>
      <c r="F88" s="49">
        <f>F89</f>
        <v>88</v>
      </c>
      <c r="G88" s="49">
        <f>G89</f>
        <v>88</v>
      </c>
      <c r="H88" s="49"/>
      <c r="I88" s="121"/>
      <c r="J88" s="70"/>
      <c r="K88" s="71"/>
    </row>
    <row r="89" spans="1:11" s="72" customFormat="1" ht="17.25" customHeight="1">
      <c r="A89" s="69"/>
      <c r="B89" s="75" t="s">
        <v>69</v>
      </c>
      <c r="C89" s="65" t="s">
        <v>12</v>
      </c>
      <c r="D89" s="65">
        <v>124.3</v>
      </c>
      <c r="E89" s="65">
        <v>0</v>
      </c>
      <c r="F89" s="65">
        <v>88</v>
      </c>
      <c r="G89" s="65">
        <f>F89</f>
        <v>88</v>
      </c>
      <c r="H89" s="65"/>
      <c r="I89" s="121"/>
      <c r="J89" s="70"/>
      <c r="K89" s="71"/>
    </row>
    <row r="90" spans="1:11" s="90" customFormat="1" ht="40.5" customHeight="1">
      <c r="A90" s="87"/>
      <c r="B90" s="78" t="s">
        <v>62</v>
      </c>
      <c r="C90" s="79">
        <f>C93+C91</f>
        <v>100</v>
      </c>
      <c r="D90" s="79">
        <f>D93+D91</f>
        <v>100</v>
      </c>
      <c r="E90" s="79">
        <f>E93+E91</f>
        <v>0</v>
      </c>
      <c r="F90" s="79">
        <f>F93+F91</f>
        <v>100</v>
      </c>
      <c r="G90" s="79">
        <f>G93+G91</f>
        <v>100</v>
      </c>
      <c r="H90" s="79"/>
      <c r="I90" s="120" t="s">
        <v>58</v>
      </c>
      <c r="J90" s="88"/>
      <c r="K90" s="89"/>
    </row>
    <row r="91" spans="1:11" s="90" customFormat="1" ht="19.5" customHeight="1">
      <c r="A91" s="87"/>
      <c r="B91" s="103" t="s">
        <v>59</v>
      </c>
      <c r="C91" s="101">
        <v>80</v>
      </c>
      <c r="D91" s="101">
        <f>D92</f>
        <v>80</v>
      </c>
      <c r="E91" s="101">
        <f>E92</f>
        <v>0</v>
      </c>
      <c r="F91" s="101">
        <f>F92</f>
        <v>80</v>
      </c>
      <c r="G91" s="101">
        <f>G92</f>
        <v>80</v>
      </c>
      <c r="H91" s="101"/>
      <c r="I91" s="120"/>
      <c r="J91" s="88"/>
      <c r="K91" s="89"/>
    </row>
    <row r="92" spans="1:11" s="90" customFormat="1" ht="18" customHeight="1">
      <c r="A92" s="87"/>
      <c r="B92" s="75" t="s">
        <v>73</v>
      </c>
      <c r="C92" s="65" t="s">
        <v>12</v>
      </c>
      <c r="D92" s="65">
        <v>80</v>
      </c>
      <c r="E92" s="65">
        <v>0</v>
      </c>
      <c r="F92" s="65">
        <v>80</v>
      </c>
      <c r="G92" s="65">
        <f>F92</f>
        <v>80</v>
      </c>
      <c r="H92" s="65"/>
      <c r="I92" s="120"/>
      <c r="J92" s="88"/>
      <c r="K92" s="89"/>
    </row>
    <row r="93" spans="1:11" s="72" customFormat="1" ht="17.25" customHeight="1">
      <c r="A93" s="69"/>
      <c r="B93" s="73" t="s">
        <v>5</v>
      </c>
      <c r="C93" s="49">
        <v>20</v>
      </c>
      <c r="D93" s="49">
        <f>D94</f>
        <v>20</v>
      </c>
      <c r="E93" s="49">
        <f>E94</f>
        <v>0</v>
      </c>
      <c r="F93" s="49">
        <f>F94</f>
        <v>20</v>
      </c>
      <c r="G93" s="49">
        <f>G94</f>
        <v>20</v>
      </c>
      <c r="H93" s="49"/>
      <c r="I93" s="121"/>
      <c r="J93" s="70"/>
      <c r="K93" s="71"/>
    </row>
    <row r="94" spans="1:11" s="72" customFormat="1" ht="17.25" customHeight="1">
      <c r="A94" s="69"/>
      <c r="B94" s="75" t="s">
        <v>70</v>
      </c>
      <c r="C94" s="65" t="s">
        <v>12</v>
      </c>
      <c r="D94" s="65">
        <v>20</v>
      </c>
      <c r="E94" s="65">
        <v>0</v>
      </c>
      <c r="F94" s="65">
        <v>20</v>
      </c>
      <c r="G94" s="65">
        <f>F94</f>
        <v>20</v>
      </c>
      <c r="H94" s="65"/>
      <c r="I94" s="121"/>
      <c r="J94" s="70"/>
      <c r="K94" s="71"/>
    </row>
    <row r="95" spans="1:11" s="72" customFormat="1" ht="42" customHeight="1">
      <c r="A95" s="69"/>
      <c r="B95" s="99" t="s">
        <v>66</v>
      </c>
      <c r="C95" s="79">
        <f>C96+C98</f>
        <v>492</v>
      </c>
      <c r="D95" s="79">
        <f>D96+D98</f>
        <v>492</v>
      </c>
      <c r="E95" s="79">
        <f>E96+E98</f>
        <v>0</v>
      </c>
      <c r="F95" s="79">
        <f>F96+F98</f>
        <v>0</v>
      </c>
      <c r="G95" s="79">
        <f>G96+G98</f>
        <v>0</v>
      </c>
      <c r="H95" s="79"/>
      <c r="I95" s="121"/>
      <c r="J95" s="70"/>
      <c r="K95" s="71"/>
    </row>
    <row r="96" spans="1:11" s="72" customFormat="1" ht="17.25" customHeight="1">
      <c r="A96" s="69"/>
      <c r="B96" s="103" t="s">
        <v>59</v>
      </c>
      <c r="C96" s="101">
        <v>492</v>
      </c>
      <c r="D96" s="101">
        <f>D97</f>
        <v>492</v>
      </c>
      <c r="E96" s="101">
        <f>E97</f>
        <v>0</v>
      </c>
      <c r="F96" s="101">
        <f>F97</f>
        <v>0</v>
      </c>
      <c r="G96" s="101">
        <f>G97</f>
        <v>0</v>
      </c>
      <c r="H96" s="101"/>
      <c r="I96" s="121"/>
      <c r="J96" s="70"/>
      <c r="K96" s="71"/>
    </row>
    <row r="97" spans="1:11" s="72" customFormat="1" ht="17.25" customHeight="1">
      <c r="A97" s="69"/>
      <c r="B97" s="75" t="s">
        <v>73</v>
      </c>
      <c r="C97" s="65" t="s">
        <v>12</v>
      </c>
      <c r="D97" s="65">
        <v>492</v>
      </c>
      <c r="E97" s="65">
        <v>0</v>
      </c>
      <c r="F97" s="65">
        <v>0</v>
      </c>
      <c r="G97" s="65">
        <v>0</v>
      </c>
      <c r="H97" s="65"/>
      <c r="I97" s="121"/>
      <c r="J97" s="70"/>
      <c r="K97" s="71"/>
    </row>
    <row r="98" spans="1:11" s="72" customFormat="1" ht="17.25" customHeight="1">
      <c r="A98" s="69"/>
      <c r="B98" s="73" t="s">
        <v>5</v>
      </c>
      <c r="C98" s="49">
        <v>0</v>
      </c>
      <c r="D98" s="49">
        <f>D99</f>
        <v>0</v>
      </c>
      <c r="E98" s="49">
        <f>E99</f>
        <v>0</v>
      </c>
      <c r="F98" s="49">
        <f>F99</f>
        <v>0</v>
      </c>
      <c r="G98" s="49">
        <f>G99</f>
        <v>0</v>
      </c>
      <c r="H98" s="49"/>
      <c r="I98" s="121"/>
      <c r="J98" s="70"/>
      <c r="K98" s="71"/>
    </row>
    <row r="99" spans="1:11" s="72" customFormat="1" ht="17.25" customHeight="1">
      <c r="A99" s="69"/>
      <c r="B99" s="75" t="s">
        <v>70</v>
      </c>
      <c r="C99" s="65" t="s">
        <v>12</v>
      </c>
      <c r="D99" s="65">
        <v>0</v>
      </c>
      <c r="E99" s="65">
        <v>0</v>
      </c>
      <c r="F99" s="65">
        <v>0</v>
      </c>
      <c r="G99" s="65">
        <v>0</v>
      </c>
      <c r="H99" s="65"/>
      <c r="I99" s="121"/>
      <c r="J99" s="70"/>
      <c r="K99" s="71"/>
    </row>
    <row r="100" spans="1:11" s="86" customFormat="1" ht="30" customHeight="1">
      <c r="A100" s="83"/>
      <c r="B100" s="99" t="s">
        <v>97</v>
      </c>
      <c r="C100" s="79">
        <f aca="true" t="shared" si="1" ref="C100:H100">C101+C103+C105</f>
        <v>2218.8</v>
      </c>
      <c r="D100" s="79">
        <f t="shared" si="1"/>
        <v>2182.9</v>
      </c>
      <c r="E100" s="79">
        <f t="shared" si="1"/>
        <v>0</v>
      </c>
      <c r="F100" s="79">
        <f t="shared" si="1"/>
        <v>0</v>
      </c>
      <c r="G100" s="79">
        <f t="shared" si="1"/>
        <v>0</v>
      </c>
      <c r="H100" s="79">
        <f t="shared" si="1"/>
        <v>0</v>
      </c>
      <c r="I100" s="123"/>
      <c r="J100" s="84"/>
      <c r="K100" s="85"/>
    </row>
    <row r="101" spans="1:11" s="72" customFormat="1" ht="17.25" customHeight="1">
      <c r="A101" s="69"/>
      <c r="B101" s="103" t="s">
        <v>59</v>
      </c>
      <c r="C101" s="101">
        <v>1475.9</v>
      </c>
      <c r="D101" s="101">
        <f>D102</f>
        <v>1475.9</v>
      </c>
      <c r="E101" s="101">
        <f>E102</f>
        <v>0</v>
      </c>
      <c r="F101" s="101">
        <f>F102</f>
        <v>0</v>
      </c>
      <c r="G101" s="101">
        <f>G102</f>
        <v>0</v>
      </c>
      <c r="H101" s="101"/>
      <c r="I101" s="121"/>
      <c r="J101" s="70"/>
      <c r="K101" s="71"/>
    </row>
    <row r="102" spans="1:11" s="72" customFormat="1" ht="17.25" customHeight="1">
      <c r="A102" s="69"/>
      <c r="B102" s="75" t="s">
        <v>100</v>
      </c>
      <c r="C102" s="65" t="s">
        <v>12</v>
      </c>
      <c r="D102" s="65">
        <v>1475.9</v>
      </c>
      <c r="E102" s="65">
        <v>0</v>
      </c>
      <c r="F102" s="65">
        <v>0</v>
      </c>
      <c r="G102" s="65">
        <v>0</v>
      </c>
      <c r="H102" s="65"/>
      <c r="I102" s="121"/>
      <c r="J102" s="70"/>
      <c r="K102" s="71"/>
    </row>
    <row r="103" spans="1:11" s="72" customFormat="1" ht="17.25" customHeight="1">
      <c r="A103" s="69"/>
      <c r="B103" s="74" t="s">
        <v>4</v>
      </c>
      <c r="C103" s="41">
        <v>632</v>
      </c>
      <c r="D103" s="41">
        <f>D104</f>
        <v>632</v>
      </c>
      <c r="E103" s="41">
        <f>E104</f>
        <v>0</v>
      </c>
      <c r="F103" s="41">
        <f>F104</f>
        <v>0</v>
      </c>
      <c r="G103" s="41">
        <f>G104</f>
        <v>0</v>
      </c>
      <c r="H103" s="41"/>
      <c r="I103" s="121"/>
      <c r="J103" s="70"/>
      <c r="K103" s="71"/>
    </row>
    <row r="104" spans="1:11" s="72" customFormat="1" ht="17.25" customHeight="1">
      <c r="A104" s="69"/>
      <c r="B104" s="75" t="s">
        <v>101</v>
      </c>
      <c r="C104" s="65" t="s">
        <v>12</v>
      </c>
      <c r="D104" s="65">
        <v>632</v>
      </c>
      <c r="E104" s="65">
        <v>0</v>
      </c>
      <c r="F104" s="65">
        <v>0</v>
      </c>
      <c r="G104" s="65">
        <v>0</v>
      </c>
      <c r="H104" s="65"/>
      <c r="I104" s="121"/>
      <c r="J104" s="70"/>
      <c r="K104" s="71"/>
    </row>
    <row r="105" spans="1:11" s="72" customFormat="1" ht="17.25" customHeight="1">
      <c r="A105" s="69"/>
      <c r="B105" s="73" t="s">
        <v>5</v>
      </c>
      <c r="C105" s="49">
        <v>110.9</v>
      </c>
      <c r="D105" s="49">
        <f>D106</f>
        <v>75</v>
      </c>
      <c r="E105" s="49">
        <f>E106</f>
        <v>0</v>
      </c>
      <c r="F105" s="49">
        <f>F106</f>
        <v>0</v>
      </c>
      <c r="G105" s="49">
        <f>G106</f>
        <v>0</v>
      </c>
      <c r="H105" s="49"/>
      <c r="I105" s="121"/>
      <c r="J105" s="70"/>
      <c r="K105" s="71"/>
    </row>
    <row r="106" spans="1:11" s="72" customFormat="1" ht="17.25" customHeight="1">
      <c r="A106" s="69"/>
      <c r="B106" s="75" t="s">
        <v>86</v>
      </c>
      <c r="C106" s="65" t="s">
        <v>12</v>
      </c>
      <c r="D106" s="65">
        <v>75</v>
      </c>
      <c r="E106" s="65">
        <v>0</v>
      </c>
      <c r="F106" s="65">
        <v>0</v>
      </c>
      <c r="G106" s="65">
        <v>0</v>
      </c>
      <c r="H106" s="65"/>
      <c r="I106" s="121"/>
      <c r="J106" s="70"/>
      <c r="K106" s="71"/>
    </row>
    <row r="107" spans="1:11" s="90" customFormat="1" ht="41.25" customHeight="1">
      <c r="A107" s="87"/>
      <c r="B107" s="78" t="s">
        <v>98</v>
      </c>
      <c r="C107" s="79">
        <f>C110+C108</f>
        <v>441.5</v>
      </c>
      <c r="D107" s="79">
        <f>D110+D108</f>
        <v>441.5</v>
      </c>
      <c r="E107" s="79">
        <f>E110+E108</f>
        <v>0</v>
      </c>
      <c r="F107" s="79">
        <f>F110+F108</f>
        <v>439.70000000000005</v>
      </c>
      <c r="G107" s="79">
        <f>G110+G108</f>
        <v>439.70000000000005</v>
      </c>
      <c r="H107" s="79"/>
      <c r="I107" s="120" t="s">
        <v>129</v>
      </c>
      <c r="J107" s="88"/>
      <c r="K107" s="89"/>
    </row>
    <row r="108" spans="1:11" s="90" customFormat="1" ht="17.25" customHeight="1">
      <c r="A108" s="87"/>
      <c r="B108" s="103" t="s">
        <v>59</v>
      </c>
      <c r="C108" s="101">
        <v>353.2</v>
      </c>
      <c r="D108" s="101">
        <f>D109</f>
        <v>353.2</v>
      </c>
      <c r="E108" s="101">
        <f>E109</f>
        <v>0</v>
      </c>
      <c r="F108" s="101">
        <f>F109</f>
        <v>351.8</v>
      </c>
      <c r="G108" s="101">
        <f>G109</f>
        <v>351.8</v>
      </c>
      <c r="H108" s="101"/>
      <c r="I108" s="120"/>
      <c r="J108" s="88"/>
      <c r="K108" s="89"/>
    </row>
    <row r="109" spans="1:11" s="90" customFormat="1" ht="16.5" customHeight="1">
      <c r="A109" s="87"/>
      <c r="B109" s="75" t="s">
        <v>95</v>
      </c>
      <c r="C109" s="65" t="s">
        <v>12</v>
      </c>
      <c r="D109" s="65">
        <v>353.2</v>
      </c>
      <c r="E109" s="65">
        <v>0</v>
      </c>
      <c r="F109" s="65">
        <v>351.8</v>
      </c>
      <c r="G109" s="65">
        <f>F109</f>
        <v>351.8</v>
      </c>
      <c r="H109" s="65"/>
      <c r="I109" s="120"/>
      <c r="J109" s="88"/>
      <c r="K109" s="89"/>
    </row>
    <row r="110" spans="1:11" s="72" customFormat="1" ht="17.25" customHeight="1">
      <c r="A110" s="69"/>
      <c r="B110" s="73" t="s">
        <v>5</v>
      </c>
      <c r="C110" s="49">
        <v>88.3</v>
      </c>
      <c r="D110" s="49">
        <f>D111</f>
        <v>88.3</v>
      </c>
      <c r="E110" s="49">
        <f>E111</f>
        <v>0</v>
      </c>
      <c r="F110" s="49">
        <f>F111</f>
        <v>87.9</v>
      </c>
      <c r="G110" s="49">
        <f>G111</f>
        <v>87.9</v>
      </c>
      <c r="H110" s="49"/>
      <c r="I110" s="121"/>
      <c r="J110" s="70"/>
      <c r="K110" s="71"/>
    </row>
    <row r="111" spans="1:11" s="72" customFormat="1" ht="17.25" customHeight="1">
      <c r="A111" s="69"/>
      <c r="B111" s="75" t="s">
        <v>71</v>
      </c>
      <c r="C111" s="65" t="s">
        <v>12</v>
      </c>
      <c r="D111" s="65">
        <v>88.3</v>
      </c>
      <c r="E111" s="65">
        <v>0</v>
      </c>
      <c r="F111" s="65">
        <v>87.9</v>
      </c>
      <c r="G111" s="65">
        <f>F111</f>
        <v>87.9</v>
      </c>
      <c r="H111" s="65"/>
      <c r="I111" s="121"/>
      <c r="J111" s="70"/>
      <c r="K111" s="71"/>
    </row>
    <row r="112" spans="1:11" s="86" customFormat="1" ht="55.5" customHeight="1">
      <c r="A112" s="83"/>
      <c r="B112" s="78" t="s">
        <v>99</v>
      </c>
      <c r="C112" s="79">
        <f>C115+C113</f>
        <v>57.3</v>
      </c>
      <c r="D112" s="79">
        <f>D115+D113</f>
        <v>57.3</v>
      </c>
      <c r="E112" s="79">
        <f>E115+E113</f>
        <v>0</v>
      </c>
      <c r="F112" s="79">
        <f>F115+F113</f>
        <v>57.3</v>
      </c>
      <c r="G112" s="79">
        <f>G115+G113</f>
        <v>57.3</v>
      </c>
      <c r="H112" s="79"/>
      <c r="I112" s="123" t="s">
        <v>130</v>
      </c>
      <c r="J112" s="84"/>
      <c r="K112" s="85"/>
    </row>
    <row r="113" spans="1:11" s="86" customFormat="1" ht="18" customHeight="1">
      <c r="A113" s="83"/>
      <c r="B113" s="103" t="s">
        <v>59</v>
      </c>
      <c r="C113" s="101">
        <v>45.9</v>
      </c>
      <c r="D113" s="101">
        <f>D114</f>
        <v>45.9</v>
      </c>
      <c r="E113" s="101">
        <f>E114</f>
        <v>0</v>
      </c>
      <c r="F113" s="101">
        <f>F114</f>
        <v>45.9</v>
      </c>
      <c r="G113" s="101">
        <f>G114</f>
        <v>45.9</v>
      </c>
      <c r="H113" s="101"/>
      <c r="I113" s="123"/>
      <c r="J113" s="84"/>
      <c r="K113" s="85"/>
    </row>
    <row r="114" spans="1:11" s="86" customFormat="1" ht="18.75" customHeight="1">
      <c r="A114" s="83"/>
      <c r="B114" s="75" t="s">
        <v>93</v>
      </c>
      <c r="C114" s="65" t="s">
        <v>12</v>
      </c>
      <c r="D114" s="65">
        <v>45.9</v>
      </c>
      <c r="E114" s="65">
        <v>0</v>
      </c>
      <c r="F114" s="65">
        <v>45.9</v>
      </c>
      <c r="G114" s="65">
        <f>F114</f>
        <v>45.9</v>
      </c>
      <c r="H114" s="65"/>
      <c r="I114" s="123"/>
      <c r="J114" s="84"/>
      <c r="K114" s="85"/>
    </row>
    <row r="115" spans="1:11" s="72" customFormat="1" ht="18" customHeight="1">
      <c r="A115" s="69"/>
      <c r="B115" s="73" t="s">
        <v>5</v>
      </c>
      <c r="C115" s="49">
        <v>11.4</v>
      </c>
      <c r="D115" s="49">
        <f>D116</f>
        <v>11.4</v>
      </c>
      <c r="E115" s="49">
        <f>E116</f>
        <v>0</v>
      </c>
      <c r="F115" s="49">
        <f>F116</f>
        <v>11.4</v>
      </c>
      <c r="G115" s="49">
        <f>G116</f>
        <v>11.4</v>
      </c>
      <c r="H115" s="49"/>
      <c r="I115" s="121"/>
      <c r="J115" s="70"/>
      <c r="K115" s="71"/>
    </row>
    <row r="116" spans="2:11" ht="17.25" customHeight="1">
      <c r="B116" s="75" t="s">
        <v>72</v>
      </c>
      <c r="C116" s="65" t="s">
        <v>12</v>
      </c>
      <c r="D116" s="65">
        <v>11.4</v>
      </c>
      <c r="E116" s="65">
        <v>0</v>
      </c>
      <c r="F116" s="65">
        <v>11.4</v>
      </c>
      <c r="G116" s="65">
        <f>F116</f>
        <v>11.4</v>
      </c>
      <c r="H116" s="65"/>
      <c r="I116" s="119"/>
      <c r="J116" s="29"/>
      <c r="K116" s="21"/>
    </row>
    <row r="117" spans="2:11" s="107" customFormat="1" ht="28.5" customHeight="1">
      <c r="B117" s="99" t="s">
        <v>112</v>
      </c>
      <c r="C117" s="79">
        <f>C118+C120</f>
        <v>38</v>
      </c>
      <c r="D117" s="79">
        <f>D118+D120</f>
        <v>38</v>
      </c>
      <c r="E117" s="79">
        <f>E118+E120</f>
        <v>0</v>
      </c>
      <c r="F117" s="79">
        <f>F118+F120</f>
        <v>0</v>
      </c>
      <c r="G117" s="79">
        <f>G118+G120</f>
        <v>0</v>
      </c>
      <c r="H117" s="79"/>
      <c r="I117" s="124"/>
      <c r="J117" s="96"/>
      <c r="K117" s="108"/>
    </row>
    <row r="118" spans="2:11" ht="17.25" customHeight="1">
      <c r="B118" s="103" t="s">
        <v>59</v>
      </c>
      <c r="C118" s="101">
        <v>30.4</v>
      </c>
      <c r="D118" s="101">
        <f>D119</f>
        <v>30.4</v>
      </c>
      <c r="E118" s="101">
        <f>E119</f>
        <v>0</v>
      </c>
      <c r="F118" s="101">
        <f>F119</f>
        <v>0</v>
      </c>
      <c r="G118" s="101">
        <f>G119</f>
        <v>0</v>
      </c>
      <c r="H118" s="101"/>
      <c r="I118" s="119"/>
      <c r="J118" s="29"/>
      <c r="K118" s="21"/>
    </row>
    <row r="119" spans="2:11" ht="17.25" customHeight="1">
      <c r="B119" s="75" t="s">
        <v>93</v>
      </c>
      <c r="C119" s="65" t="s">
        <v>12</v>
      </c>
      <c r="D119" s="65">
        <v>30.4</v>
      </c>
      <c r="E119" s="65">
        <v>0</v>
      </c>
      <c r="F119" s="65">
        <v>0</v>
      </c>
      <c r="G119" s="65">
        <f>F119</f>
        <v>0</v>
      </c>
      <c r="H119" s="65"/>
      <c r="I119" s="119"/>
      <c r="J119" s="29"/>
      <c r="K119" s="21"/>
    </row>
    <row r="120" spans="2:11" ht="17.25" customHeight="1">
      <c r="B120" s="73" t="s">
        <v>5</v>
      </c>
      <c r="C120" s="49">
        <v>7.6</v>
      </c>
      <c r="D120" s="49">
        <f>D121</f>
        <v>7.6</v>
      </c>
      <c r="E120" s="49">
        <f>E121</f>
        <v>0</v>
      </c>
      <c r="F120" s="49">
        <f>F121</f>
        <v>0</v>
      </c>
      <c r="G120" s="49">
        <f>G121</f>
        <v>0</v>
      </c>
      <c r="H120" s="49"/>
      <c r="I120" s="119"/>
      <c r="J120" s="29"/>
      <c r="K120" s="21"/>
    </row>
    <row r="121" spans="2:11" ht="17.25" customHeight="1">
      <c r="B121" s="75" t="s">
        <v>113</v>
      </c>
      <c r="C121" s="65" t="s">
        <v>12</v>
      </c>
      <c r="D121" s="65">
        <v>7.6</v>
      </c>
      <c r="E121" s="65">
        <v>0</v>
      </c>
      <c r="F121" s="65">
        <v>0</v>
      </c>
      <c r="G121" s="65">
        <f>F121</f>
        <v>0</v>
      </c>
      <c r="H121" s="65"/>
      <c r="I121" s="119"/>
      <c r="J121" s="29"/>
      <c r="K121" s="21"/>
    </row>
    <row r="122" spans="2:11" s="107" customFormat="1" ht="25.5" customHeight="1">
      <c r="B122" s="99" t="s">
        <v>114</v>
      </c>
      <c r="C122" s="79">
        <f>C123+C125</f>
        <v>61.2</v>
      </c>
      <c r="D122" s="79">
        <f>D123+D125</f>
        <v>61.2</v>
      </c>
      <c r="E122" s="79">
        <f>E123+E125</f>
        <v>0</v>
      </c>
      <c r="F122" s="79">
        <f>F123+F125</f>
        <v>0</v>
      </c>
      <c r="G122" s="79">
        <f>G123+G125</f>
        <v>0</v>
      </c>
      <c r="H122" s="79"/>
      <c r="I122" s="124"/>
      <c r="J122" s="96"/>
      <c r="K122" s="108"/>
    </row>
    <row r="123" spans="2:11" ht="15" customHeight="1">
      <c r="B123" s="103" t="s">
        <v>59</v>
      </c>
      <c r="C123" s="101">
        <v>49</v>
      </c>
      <c r="D123" s="101">
        <f>D124</f>
        <v>49</v>
      </c>
      <c r="E123" s="101">
        <f>E124</f>
        <v>0</v>
      </c>
      <c r="F123" s="101">
        <f>F124</f>
        <v>0</v>
      </c>
      <c r="G123" s="101">
        <f>G124</f>
        <v>0</v>
      </c>
      <c r="H123" s="101"/>
      <c r="I123" s="119"/>
      <c r="J123" s="29"/>
      <c r="K123" s="21"/>
    </row>
    <row r="124" spans="2:11" ht="17.25" customHeight="1">
      <c r="B124" s="75" t="s">
        <v>93</v>
      </c>
      <c r="C124" s="65" t="s">
        <v>12</v>
      </c>
      <c r="D124" s="65">
        <v>49</v>
      </c>
      <c r="E124" s="65">
        <v>0</v>
      </c>
      <c r="F124" s="65">
        <v>0</v>
      </c>
      <c r="G124" s="65">
        <f>F124</f>
        <v>0</v>
      </c>
      <c r="H124" s="65"/>
      <c r="I124" s="119"/>
      <c r="J124" s="29"/>
      <c r="K124" s="21"/>
    </row>
    <row r="125" spans="2:11" ht="15.75" customHeight="1">
      <c r="B125" s="73" t="s">
        <v>5</v>
      </c>
      <c r="C125" s="49">
        <v>12.2</v>
      </c>
      <c r="D125" s="49">
        <f>D126</f>
        <v>12.2</v>
      </c>
      <c r="E125" s="49">
        <f>E126</f>
        <v>0</v>
      </c>
      <c r="F125" s="49">
        <f>F126</f>
        <v>0</v>
      </c>
      <c r="G125" s="49">
        <f>G126</f>
        <v>0</v>
      </c>
      <c r="H125" s="49"/>
      <c r="I125" s="119"/>
      <c r="J125" s="29"/>
      <c r="K125" s="21"/>
    </row>
    <row r="126" spans="2:11" ht="17.25" customHeight="1">
      <c r="B126" s="75" t="s">
        <v>115</v>
      </c>
      <c r="C126" s="65" t="s">
        <v>12</v>
      </c>
      <c r="D126" s="65">
        <v>12.2</v>
      </c>
      <c r="E126" s="65">
        <v>0</v>
      </c>
      <c r="F126" s="65">
        <v>0</v>
      </c>
      <c r="G126" s="65">
        <f>F126</f>
        <v>0</v>
      </c>
      <c r="H126" s="65"/>
      <c r="I126" s="119"/>
      <c r="J126" s="29"/>
      <c r="K126" s="21"/>
    </row>
    <row r="127" spans="2:11" ht="65.25" customHeight="1">
      <c r="B127" s="78" t="s">
        <v>116</v>
      </c>
      <c r="C127" s="79">
        <f>C130+C128</f>
        <v>559.9</v>
      </c>
      <c r="D127" s="79">
        <f>D130+D128</f>
        <v>559.9</v>
      </c>
      <c r="E127" s="79">
        <f>E130+E128</f>
        <v>0</v>
      </c>
      <c r="F127" s="79">
        <f>F130+F128</f>
        <v>514.9</v>
      </c>
      <c r="G127" s="79">
        <f>G130+G128</f>
        <v>514.9</v>
      </c>
      <c r="H127" s="79"/>
      <c r="I127" s="119"/>
      <c r="J127" s="29"/>
      <c r="K127" s="21"/>
    </row>
    <row r="128" spans="2:11" ht="15.75" customHeight="1">
      <c r="B128" s="103" t="s">
        <v>59</v>
      </c>
      <c r="C128" s="101">
        <v>451.9</v>
      </c>
      <c r="D128" s="101">
        <f>D129</f>
        <v>451.9</v>
      </c>
      <c r="E128" s="101">
        <f>E129</f>
        <v>0</v>
      </c>
      <c r="F128" s="101">
        <f>F129</f>
        <v>411.9</v>
      </c>
      <c r="G128" s="101">
        <f>G129</f>
        <v>411.9</v>
      </c>
      <c r="H128" s="101"/>
      <c r="I128" s="119"/>
      <c r="J128" s="29"/>
      <c r="K128" s="21"/>
    </row>
    <row r="129" spans="2:11" ht="16.5" customHeight="1">
      <c r="B129" s="75" t="s">
        <v>93</v>
      </c>
      <c r="C129" s="65" t="s">
        <v>12</v>
      </c>
      <c r="D129" s="65">
        <v>451.9</v>
      </c>
      <c r="E129" s="65">
        <v>0</v>
      </c>
      <c r="F129" s="65">
        <v>411.9</v>
      </c>
      <c r="G129" s="65">
        <f>F129</f>
        <v>411.9</v>
      </c>
      <c r="H129" s="65"/>
      <c r="I129" s="119"/>
      <c r="J129" s="29"/>
      <c r="K129" s="21"/>
    </row>
    <row r="130" spans="2:11" ht="16.5" customHeight="1">
      <c r="B130" s="73" t="s">
        <v>5</v>
      </c>
      <c r="C130" s="49">
        <v>108</v>
      </c>
      <c r="D130" s="49">
        <f>D131</f>
        <v>108</v>
      </c>
      <c r="E130" s="49">
        <f>E131</f>
        <v>0</v>
      </c>
      <c r="F130" s="49">
        <f>F131</f>
        <v>103</v>
      </c>
      <c r="G130" s="49">
        <f>G131</f>
        <v>103</v>
      </c>
      <c r="H130" s="49"/>
      <c r="I130" s="119"/>
      <c r="J130" s="29"/>
      <c r="K130" s="21"/>
    </row>
    <row r="131" spans="2:11" ht="17.25" customHeight="1">
      <c r="B131" s="75" t="s">
        <v>83</v>
      </c>
      <c r="C131" s="65" t="s">
        <v>12</v>
      </c>
      <c r="D131" s="65">
        <v>108</v>
      </c>
      <c r="E131" s="65">
        <v>0</v>
      </c>
      <c r="F131" s="65">
        <v>103</v>
      </c>
      <c r="G131" s="65">
        <f>F131</f>
        <v>103</v>
      </c>
      <c r="H131" s="65"/>
      <c r="I131" s="119"/>
      <c r="J131" s="29"/>
      <c r="K131" s="21"/>
    </row>
    <row r="132" spans="1:11" s="98" customFormat="1" ht="41.25" customHeight="1">
      <c r="A132" s="95"/>
      <c r="B132" s="99" t="s">
        <v>117</v>
      </c>
      <c r="C132" s="79">
        <f>C133+C135</f>
        <v>3710.1</v>
      </c>
      <c r="D132" s="79">
        <f>D133+D135</f>
        <v>3710.1</v>
      </c>
      <c r="E132" s="79">
        <f>E133+E135</f>
        <v>0</v>
      </c>
      <c r="F132" s="79">
        <f>F133+F135</f>
        <v>0</v>
      </c>
      <c r="G132" s="79">
        <f>G133+G135</f>
        <v>0</v>
      </c>
      <c r="H132" s="79"/>
      <c r="I132" s="124"/>
      <c r="J132" s="96"/>
      <c r="K132" s="97"/>
    </row>
    <row r="133" spans="2:11" ht="17.25" customHeight="1">
      <c r="B133" s="74" t="s">
        <v>4</v>
      </c>
      <c r="C133" s="41">
        <v>2968.1</v>
      </c>
      <c r="D133" s="41">
        <f>D134</f>
        <v>2968.1</v>
      </c>
      <c r="E133" s="41">
        <f>E134</f>
        <v>0</v>
      </c>
      <c r="F133" s="41">
        <f>F134</f>
        <v>0</v>
      </c>
      <c r="G133" s="41">
        <f>G134</f>
        <v>0</v>
      </c>
      <c r="H133" s="41"/>
      <c r="I133" s="119"/>
      <c r="J133" s="29"/>
      <c r="K133" s="21"/>
    </row>
    <row r="134" spans="2:11" ht="17.25" customHeight="1">
      <c r="B134" s="75" t="s">
        <v>111</v>
      </c>
      <c r="C134" s="65" t="s">
        <v>12</v>
      </c>
      <c r="D134" s="65">
        <v>2968.1</v>
      </c>
      <c r="E134" s="65">
        <v>0</v>
      </c>
      <c r="F134" s="65">
        <v>0</v>
      </c>
      <c r="G134" s="65">
        <v>0</v>
      </c>
      <c r="H134" s="65"/>
      <c r="I134" s="119"/>
      <c r="J134" s="29"/>
      <c r="K134" s="21"/>
    </row>
    <row r="135" spans="2:11" ht="17.25" customHeight="1">
      <c r="B135" s="73" t="s">
        <v>5</v>
      </c>
      <c r="C135" s="49">
        <v>742</v>
      </c>
      <c r="D135" s="49">
        <f>D136</f>
        <v>742</v>
      </c>
      <c r="E135" s="49">
        <f>E136</f>
        <v>0</v>
      </c>
      <c r="F135" s="49">
        <f>F136</f>
        <v>0</v>
      </c>
      <c r="G135" s="49">
        <f>G136</f>
        <v>0</v>
      </c>
      <c r="H135" s="49"/>
      <c r="I135" s="119"/>
      <c r="J135" s="29"/>
      <c r="K135" s="21"/>
    </row>
    <row r="136" spans="2:11" ht="17.25" customHeight="1">
      <c r="B136" s="75" t="s">
        <v>134</v>
      </c>
      <c r="C136" s="65" t="s">
        <v>12</v>
      </c>
      <c r="D136" s="65">
        <v>742</v>
      </c>
      <c r="E136" s="65">
        <v>0</v>
      </c>
      <c r="F136" s="65">
        <v>0</v>
      </c>
      <c r="G136" s="65">
        <f>F136</f>
        <v>0</v>
      </c>
      <c r="H136" s="65"/>
      <c r="I136" s="119"/>
      <c r="J136" s="29"/>
      <c r="K136" s="21"/>
    </row>
    <row r="137" spans="1:11" s="82" customFormat="1" ht="27.75" customHeight="1">
      <c r="A137" s="77"/>
      <c r="B137" s="78" t="s">
        <v>118</v>
      </c>
      <c r="C137" s="79">
        <f>C138</f>
        <v>1500</v>
      </c>
      <c r="D137" s="79">
        <f>D138</f>
        <v>0</v>
      </c>
      <c r="E137" s="79">
        <f>E138</f>
        <v>0</v>
      </c>
      <c r="F137" s="79">
        <f>F138</f>
        <v>0</v>
      </c>
      <c r="G137" s="79">
        <f>G138</f>
        <v>0</v>
      </c>
      <c r="H137" s="79"/>
      <c r="I137" s="122"/>
      <c r="J137" s="80"/>
      <c r="K137" s="81"/>
    </row>
    <row r="138" spans="2:11" ht="17.25" customHeight="1">
      <c r="B138" s="73" t="s">
        <v>5</v>
      </c>
      <c r="C138" s="49">
        <v>1500</v>
      </c>
      <c r="D138" s="49">
        <f>D139</f>
        <v>0</v>
      </c>
      <c r="E138" s="49">
        <f>E139</f>
        <v>0</v>
      </c>
      <c r="F138" s="49">
        <f>F139</f>
        <v>0</v>
      </c>
      <c r="G138" s="49">
        <f>G139</f>
        <v>0</v>
      </c>
      <c r="H138" s="49"/>
      <c r="I138" s="119"/>
      <c r="J138" s="29"/>
      <c r="K138" s="21"/>
    </row>
    <row r="139" spans="2:11" ht="17.25" customHeight="1">
      <c r="B139" s="75" t="s">
        <v>56</v>
      </c>
      <c r="C139" s="65" t="s">
        <v>12</v>
      </c>
      <c r="D139" s="65">
        <v>0</v>
      </c>
      <c r="E139" s="65">
        <v>0</v>
      </c>
      <c r="F139" s="65">
        <v>0</v>
      </c>
      <c r="G139" s="65">
        <f>F139</f>
        <v>0</v>
      </c>
      <c r="H139" s="65"/>
      <c r="I139" s="119"/>
      <c r="J139" s="29"/>
      <c r="K139" s="21"/>
    </row>
    <row r="140" spans="2:11" ht="45.75" customHeight="1">
      <c r="B140" s="34" t="s">
        <v>26</v>
      </c>
      <c r="C140" s="36">
        <f>C141+C143+C145</f>
        <v>14149.3</v>
      </c>
      <c r="D140" s="36">
        <f>D141+D143+D145</f>
        <v>2375.8</v>
      </c>
      <c r="E140" s="36">
        <f>E141+E143+E145</f>
        <v>0</v>
      </c>
      <c r="F140" s="36">
        <f>F141+F143+F145</f>
        <v>1955.5</v>
      </c>
      <c r="G140" s="36">
        <f>G141+G143+G145</f>
        <v>1955.5</v>
      </c>
      <c r="H140" s="36">
        <f>G140/C140*100</f>
        <v>13.820471684111583</v>
      </c>
      <c r="I140" s="114" t="s">
        <v>119</v>
      </c>
      <c r="J140" s="29"/>
      <c r="K140" s="21"/>
    </row>
    <row r="141" spans="2:11" ht="18" customHeight="1">
      <c r="B141" s="43" t="s">
        <v>4</v>
      </c>
      <c r="C141" s="44">
        <v>7063</v>
      </c>
      <c r="D141" s="41">
        <f>D142</f>
        <v>1009</v>
      </c>
      <c r="E141" s="41">
        <f>E142</f>
        <v>0</v>
      </c>
      <c r="F141" s="41">
        <f>F142</f>
        <v>658.3</v>
      </c>
      <c r="G141" s="41">
        <f>G142</f>
        <v>658.3</v>
      </c>
      <c r="H141" s="41">
        <f>G141/C141*100</f>
        <v>9.320402095426871</v>
      </c>
      <c r="I141" s="114"/>
      <c r="J141" s="29"/>
      <c r="K141" s="21"/>
    </row>
    <row r="142" spans="2:11" ht="18.75" customHeight="1">
      <c r="B142" s="67" t="s">
        <v>88</v>
      </c>
      <c r="C142" s="38" t="s">
        <v>12</v>
      </c>
      <c r="D142" s="35">
        <v>1009</v>
      </c>
      <c r="E142" s="35">
        <v>0</v>
      </c>
      <c r="F142" s="35">
        <v>658.3</v>
      </c>
      <c r="G142" s="35">
        <f>E142+F142</f>
        <v>658.3</v>
      </c>
      <c r="H142" s="35"/>
      <c r="I142" s="114"/>
      <c r="J142" s="29"/>
      <c r="K142" s="21"/>
    </row>
    <row r="143" spans="2:11" ht="17.25" customHeight="1">
      <c r="B143" s="50" t="s">
        <v>5</v>
      </c>
      <c r="C143" s="51">
        <v>5891.3</v>
      </c>
      <c r="D143" s="49">
        <f>D144</f>
        <v>1191.8</v>
      </c>
      <c r="E143" s="49">
        <f>E144</f>
        <v>0</v>
      </c>
      <c r="F143" s="49">
        <f>F144</f>
        <v>1043.5</v>
      </c>
      <c r="G143" s="49">
        <f>G144</f>
        <v>1043.5</v>
      </c>
      <c r="H143" s="49">
        <f>G143/C143*100</f>
        <v>17.71255919746066</v>
      </c>
      <c r="I143" s="114"/>
      <c r="J143" s="29"/>
      <c r="K143" s="21"/>
    </row>
    <row r="144" spans="2:11" ht="18.75" customHeight="1">
      <c r="B144" s="67" t="s">
        <v>87</v>
      </c>
      <c r="C144" s="38" t="s">
        <v>12</v>
      </c>
      <c r="D144" s="35">
        <v>1191.8</v>
      </c>
      <c r="E144" s="35">
        <v>0</v>
      </c>
      <c r="F144" s="35">
        <v>1043.5</v>
      </c>
      <c r="G144" s="35">
        <f>E144+F144</f>
        <v>1043.5</v>
      </c>
      <c r="H144" s="35"/>
      <c r="I144" s="114"/>
      <c r="J144" s="29"/>
      <c r="K144" s="21"/>
    </row>
    <row r="145" spans="2:11" ht="16.5" customHeight="1">
      <c r="B145" s="54" t="s">
        <v>6</v>
      </c>
      <c r="C145" s="55">
        <v>1195</v>
      </c>
      <c r="D145" s="53">
        <v>175</v>
      </c>
      <c r="E145" s="53">
        <v>0</v>
      </c>
      <c r="F145" s="53">
        <v>253.7</v>
      </c>
      <c r="G145" s="53">
        <f>E145+F145</f>
        <v>253.7</v>
      </c>
      <c r="H145" s="53">
        <f>G145/C145*100</f>
        <v>21.230125523012553</v>
      </c>
      <c r="I145" s="114"/>
      <c r="J145" s="29"/>
      <c r="K145" s="21"/>
    </row>
    <row r="146" spans="2:11" ht="27" customHeight="1">
      <c r="B146" s="34" t="s">
        <v>25</v>
      </c>
      <c r="C146" s="36">
        <f>C147+C149+C151</f>
        <v>38873.5</v>
      </c>
      <c r="D146" s="36">
        <f>D147+D149+D151</f>
        <v>6285.4</v>
      </c>
      <c r="E146" s="36">
        <f>E147+E149+E151</f>
        <v>0</v>
      </c>
      <c r="F146" s="36">
        <f>F147+F149+F151</f>
        <v>3838.1</v>
      </c>
      <c r="G146" s="36">
        <f>E146+F146</f>
        <v>3838.1</v>
      </c>
      <c r="H146" s="36">
        <f>G146/C146*100</f>
        <v>9.873307008630558</v>
      </c>
      <c r="I146" s="114" t="s">
        <v>104</v>
      </c>
      <c r="J146" s="29"/>
      <c r="K146" s="21"/>
    </row>
    <row r="147" spans="2:11" ht="16.5" customHeight="1">
      <c r="B147" s="43" t="s">
        <v>4</v>
      </c>
      <c r="C147" s="41">
        <v>11802</v>
      </c>
      <c r="D147" s="41">
        <f>D148</f>
        <v>1686</v>
      </c>
      <c r="E147" s="41">
        <f>E148</f>
        <v>0</v>
      </c>
      <c r="F147" s="41">
        <f>F148</f>
        <v>936</v>
      </c>
      <c r="G147" s="41">
        <f>G148</f>
        <v>936</v>
      </c>
      <c r="H147" s="41">
        <f>G147/C147*100</f>
        <v>7.930859176410777</v>
      </c>
      <c r="I147" s="114"/>
      <c r="J147" s="29"/>
      <c r="K147" s="21"/>
    </row>
    <row r="148" spans="2:11" ht="16.5" customHeight="1">
      <c r="B148" s="67" t="s">
        <v>85</v>
      </c>
      <c r="C148" s="35" t="s">
        <v>12</v>
      </c>
      <c r="D148" s="35">
        <v>1686</v>
      </c>
      <c r="E148" s="35">
        <v>0</v>
      </c>
      <c r="F148" s="35">
        <v>936</v>
      </c>
      <c r="G148" s="35">
        <f>E148+F148</f>
        <v>936</v>
      </c>
      <c r="H148" s="35"/>
      <c r="I148" s="114"/>
      <c r="J148" s="29"/>
      <c r="K148" s="21"/>
    </row>
    <row r="149" spans="2:11" ht="16.5" customHeight="1">
      <c r="B149" s="50" t="s">
        <v>5</v>
      </c>
      <c r="C149" s="49">
        <v>2919.1</v>
      </c>
      <c r="D149" s="49">
        <f>D150</f>
        <v>295</v>
      </c>
      <c r="E149" s="49">
        <f>E150</f>
        <v>0</v>
      </c>
      <c r="F149" s="49">
        <f>F150</f>
        <v>235.9</v>
      </c>
      <c r="G149" s="49">
        <f>G150</f>
        <v>235.9</v>
      </c>
      <c r="H149" s="49">
        <f>G149/C149*100</f>
        <v>8.08125792196225</v>
      </c>
      <c r="I149" s="114"/>
      <c r="J149" s="29"/>
      <c r="K149" s="21"/>
    </row>
    <row r="150" spans="2:11" ht="18" customHeight="1">
      <c r="B150" s="67" t="s">
        <v>84</v>
      </c>
      <c r="C150" s="35" t="s">
        <v>12</v>
      </c>
      <c r="D150" s="35">
        <v>295</v>
      </c>
      <c r="E150" s="35">
        <v>0</v>
      </c>
      <c r="F150" s="35">
        <v>235.9</v>
      </c>
      <c r="G150" s="35">
        <f>E150+F150</f>
        <v>235.9</v>
      </c>
      <c r="H150" s="35"/>
      <c r="I150" s="114"/>
      <c r="J150" s="29"/>
      <c r="K150" s="21"/>
    </row>
    <row r="151" spans="2:11" ht="16.5" customHeight="1">
      <c r="B151" s="54" t="s">
        <v>6</v>
      </c>
      <c r="C151" s="53">
        <v>24152.4</v>
      </c>
      <c r="D151" s="53">
        <v>4304.4</v>
      </c>
      <c r="E151" s="53">
        <v>0</v>
      </c>
      <c r="F151" s="53">
        <v>2666.2</v>
      </c>
      <c r="G151" s="53">
        <f>E151+F151</f>
        <v>2666.2</v>
      </c>
      <c r="H151" s="53">
        <f>G151/C151*100</f>
        <v>11.039068581176197</v>
      </c>
      <c r="I151" s="114"/>
      <c r="J151" s="29"/>
      <c r="K151" s="21"/>
    </row>
    <row r="152" spans="2:11" ht="31.5" customHeight="1">
      <c r="B152" s="34" t="s">
        <v>24</v>
      </c>
      <c r="C152" s="39">
        <f>C155+C158+C161+C164</f>
        <v>140146.9</v>
      </c>
      <c r="D152" s="36">
        <f>D153</f>
        <v>19923.3</v>
      </c>
      <c r="E152" s="36">
        <f>E153</f>
        <v>0</v>
      </c>
      <c r="F152" s="36">
        <f>F153</f>
        <v>14771.800000000001</v>
      </c>
      <c r="G152" s="36">
        <f>E152+F152</f>
        <v>14771.800000000001</v>
      </c>
      <c r="H152" s="36">
        <f>G152/C152*100</f>
        <v>10.54022600571258</v>
      </c>
      <c r="I152" s="114"/>
      <c r="J152" s="29"/>
      <c r="K152" s="21"/>
    </row>
    <row r="153" spans="2:11" ht="16.5" customHeight="1">
      <c r="B153" s="43" t="s">
        <v>4</v>
      </c>
      <c r="C153" s="44">
        <v>140146.9</v>
      </c>
      <c r="D153" s="41">
        <f>D156+D159+D162+D165</f>
        <v>19923.3</v>
      </c>
      <c r="E153" s="41">
        <f>E154</f>
        <v>0</v>
      </c>
      <c r="F153" s="41">
        <f>F154</f>
        <v>14771.800000000001</v>
      </c>
      <c r="G153" s="41">
        <f>G154</f>
        <v>14771.800000000001</v>
      </c>
      <c r="H153" s="41">
        <f>G153/C153*100</f>
        <v>10.54022600571258</v>
      </c>
      <c r="I153" s="114"/>
      <c r="J153" s="29"/>
      <c r="K153" s="21"/>
    </row>
    <row r="154" spans="2:11" ht="16.5" customHeight="1">
      <c r="B154" s="19"/>
      <c r="C154" s="38" t="s">
        <v>12</v>
      </c>
      <c r="D154" s="35"/>
      <c r="E154" s="35">
        <v>0</v>
      </c>
      <c r="F154" s="35">
        <f>F157+F160+F163+F166</f>
        <v>14771.800000000001</v>
      </c>
      <c r="G154" s="35">
        <f>E154+F154</f>
        <v>14771.800000000001</v>
      </c>
      <c r="H154" s="35"/>
      <c r="I154" s="114"/>
      <c r="J154" s="29"/>
      <c r="K154" s="21"/>
    </row>
    <row r="155" spans="2:11" ht="26.25" customHeight="1">
      <c r="B155" s="31" t="s">
        <v>28</v>
      </c>
      <c r="C155" s="39">
        <f>C156</f>
        <v>113568</v>
      </c>
      <c r="D155" s="36">
        <f>D156</f>
        <v>16224</v>
      </c>
      <c r="E155" s="36">
        <f>E156</f>
        <v>0</v>
      </c>
      <c r="F155" s="36">
        <f>F156</f>
        <v>12418.7</v>
      </c>
      <c r="G155" s="36">
        <f>G156</f>
        <v>12418.7</v>
      </c>
      <c r="H155" s="36">
        <f>G155/C155*100</f>
        <v>10.935034516765286</v>
      </c>
      <c r="I155" s="114" t="s">
        <v>51</v>
      </c>
      <c r="J155" s="29"/>
      <c r="K155" s="21"/>
    </row>
    <row r="156" spans="2:11" ht="16.5" customHeight="1">
      <c r="B156" s="45" t="s">
        <v>4</v>
      </c>
      <c r="C156" s="44">
        <v>113568</v>
      </c>
      <c r="D156" s="41">
        <f>D157</f>
        <v>16224</v>
      </c>
      <c r="E156" s="41">
        <f>E157</f>
        <v>0</v>
      </c>
      <c r="F156" s="41">
        <f>F157</f>
        <v>12418.7</v>
      </c>
      <c r="G156" s="41">
        <f>E156+F156</f>
        <v>12418.7</v>
      </c>
      <c r="H156" s="41">
        <f>G156/C156*100</f>
        <v>10.935034516765286</v>
      </c>
      <c r="I156" s="114"/>
      <c r="J156" s="29"/>
      <c r="K156" s="21"/>
    </row>
    <row r="157" spans="2:11" ht="16.5" customHeight="1">
      <c r="B157" s="68">
        <v>10040147065000000</v>
      </c>
      <c r="C157" s="38" t="s">
        <v>12</v>
      </c>
      <c r="D157" s="35">
        <v>16224</v>
      </c>
      <c r="E157" s="35">
        <v>0</v>
      </c>
      <c r="F157" s="35">
        <v>12418.7</v>
      </c>
      <c r="G157" s="35">
        <f>E157+F157</f>
        <v>12418.7</v>
      </c>
      <c r="H157" s="35"/>
      <c r="I157" s="114"/>
      <c r="J157" s="29"/>
      <c r="K157" s="21"/>
    </row>
    <row r="158" spans="2:11" ht="39" customHeight="1">
      <c r="B158" s="32" t="s">
        <v>29</v>
      </c>
      <c r="C158" s="36">
        <f>C159</f>
        <v>6300</v>
      </c>
      <c r="D158" s="36">
        <f>D159</f>
        <v>798</v>
      </c>
      <c r="E158" s="36">
        <f>E159</f>
        <v>0</v>
      </c>
      <c r="F158" s="36">
        <f>F159</f>
        <v>790.9</v>
      </c>
      <c r="G158" s="36">
        <f>G159</f>
        <v>790.9</v>
      </c>
      <c r="H158" s="36">
        <f>G158/C158*100</f>
        <v>12.553968253968254</v>
      </c>
      <c r="I158" s="114"/>
      <c r="J158" s="29"/>
      <c r="K158" s="21"/>
    </row>
    <row r="159" spans="2:11" ht="16.5" customHeight="1">
      <c r="B159" s="46" t="s">
        <v>4</v>
      </c>
      <c r="C159" s="41">
        <v>6300</v>
      </c>
      <c r="D159" s="41">
        <f>D160</f>
        <v>798</v>
      </c>
      <c r="E159" s="41">
        <f>E160</f>
        <v>0</v>
      </c>
      <c r="F159" s="41">
        <f>F160</f>
        <v>790.9</v>
      </c>
      <c r="G159" s="41">
        <f>E159+F159</f>
        <v>790.9</v>
      </c>
      <c r="H159" s="41">
        <f>G159/C159*100</f>
        <v>12.553968253968254</v>
      </c>
      <c r="I159" s="114"/>
      <c r="J159" s="29"/>
      <c r="K159" s="21"/>
    </row>
    <row r="160" spans="2:11" ht="16.5" customHeight="1">
      <c r="B160" s="68">
        <v>10040147065000000</v>
      </c>
      <c r="C160" s="36" t="s">
        <v>12</v>
      </c>
      <c r="D160" s="35">
        <v>798</v>
      </c>
      <c r="E160" s="35">
        <v>0</v>
      </c>
      <c r="F160" s="35">
        <v>790.9</v>
      </c>
      <c r="G160" s="35">
        <f>E160+F160</f>
        <v>790.9</v>
      </c>
      <c r="H160" s="35"/>
      <c r="I160" s="114"/>
      <c r="J160" s="29"/>
      <c r="K160" s="21"/>
    </row>
    <row r="161" spans="2:11" ht="21" customHeight="1">
      <c r="B161" s="32" t="s">
        <v>30</v>
      </c>
      <c r="C161" s="36">
        <f>C162</f>
        <v>5138</v>
      </c>
      <c r="D161" s="36">
        <f>D162</f>
        <v>734</v>
      </c>
      <c r="E161" s="36">
        <f>E162</f>
        <v>0</v>
      </c>
      <c r="F161" s="36">
        <f>F162</f>
        <v>518.1</v>
      </c>
      <c r="G161" s="36">
        <f>G162</f>
        <v>518.1</v>
      </c>
      <c r="H161" s="36">
        <f>G161/C161*100</f>
        <v>10.083690151810043</v>
      </c>
      <c r="I161" s="114" t="s">
        <v>38</v>
      </c>
      <c r="J161" s="29"/>
      <c r="K161" s="21"/>
    </row>
    <row r="162" spans="2:11" ht="16.5" customHeight="1">
      <c r="B162" s="46" t="s">
        <v>4</v>
      </c>
      <c r="C162" s="41">
        <v>5138</v>
      </c>
      <c r="D162" s="41">
        <f>D163</f>
        <v>734</v>
      </c>
      <c r="E162" s="41">
        <f>E163</f>
        <v>0</v>
      </c>
      <c r="F162" s="41">
        <f>F163</f>
        <v>518.1</v>
      </c>
      <c r="G162" s="41">
        <f>G163</f>
        <v>518.1</v>
      </c>
      <c r="H162" s="41">
        <f>G162/C162*100</f>
        <v>10.083690151810043</v>
      </c>
      <c r="I162" s="114"/>
      <c r="J162" s="29"/>
      <c r="K162" s="21"/>
    </row>
    <row r="163" spans="2:11" ht="16.5" customHeight="1">
      <c r="B163" s="66" t="s">
        <v>91</v>
      </c>
      <c r="C163" s="35" t="s">
        <v>12</v>
      </c>
      <c r="D163" s="35">
        <v>734</v>
      </c>
      <c r="E163" s="35">
        <v>0</v>
      </c>
      <c r="F163" s="35">
        <v>518.1</v>
      </c>
      <c r="G163" s="35">
        <f>E163+F163</f>
        <v>518.1</v>
      </c>
      <c r="H163" s="35"/>
      <c r="I163" s="114"/>
      <c r="J163" s="29"/>
      <c r="K163" s="21"/>
    </row>
    <row r="164" spans="2:11" ht="37.5" customHeight="1">
      <c r="B164" s="34" t="s">
        <v>31</v>
      </c>
      <c r="C164" s="39">
        <v>15140.9</v>
      </c>
      <c r="D164" s="39">
        <f>D165</f>
        <v>2167.3</v>
      </c>
      <c r="E164" s="39">
        <f>E166+E171</f>
        <v>0</v>
      </c>
      <c r="F164" s="39">
        <f>F165</f>
        <v>1044.1</v>
      </c>
      <c r="G164" s="39">
        <f>G165</f>
        <v>1044.1</v>
      </c>
      <c r="H164" s="39">
        <f>G164/C164*100</f>
        <v>6.8958912614177486</v>
      </c>
      <c r="I164" s="153"/>
      <c r="J164" s="29"/>
      <c r="K164" s="21"/>
    </row>
    <row r="165" spans="2:11" ht="16.5" customHeight="1">
      <c r="B165" s="47" t="s">
        <v>4</v>
      </c>
      <c r="C165" s="44">
        <v>15140.9</v>
      </c>
      <c r="D165" s="44">
        <f>D166</f>
        <v>2167.3</v>
      </c>
      <c r="E165" s="44">
        <f>E166</f>
        <v>0</v>
      </c>
      <c r="F165" s="44">
        <f>F166</f>
        <v>1044.1</v>
      </c>
      <c r="G165" s="44">
        <f>G166</f>
        <v>1044.1</v>
      </c>
      <c r="H165" s="44">
        <f>G165/C165*100</f>
        <v>6.8958912614177486</v>
      </c>
      <c r="I165" s="153"/>
      <c r="J165" s="29"/>
      <c r="K165" s="21"/>
    </row>
    <row r="166" spans="2:11" ht="16.5" customHeight="1">
      <c r="B166" s="33"/>
      <c r="C166" s="38" t="s">
        <v>12</v>
      </c>
      <c r="D166" s="38">
        <v>2167.3</v>
      </c>
      <c r="E166" s="38">
        <v>0</v>
      </c>
      <c r="F166" s="38">
        <v>1044.1</v>
      </c>
      <c r="G166" s="38">
        <f>E166+F166</f>
        <v>1044.1</v>
      </c>
      <c r="H166" s="38"/>
      <c r="I166" s="153"/>
      <c r="J166" s="29"/>
      <c r="K166" s="21"/>
    </row>
    <row r="167" spans="2:10" ht="31.5" customHeight="1">
      <c r="B167" s="135" t="s">
        <v>44</v>
      </c>
      <c r="C167" s="136"/>
      <c r="D167" s="136"/>
      <c r="E167" s="136"/>
      <c r="F167" s="136"/>
      <c r="G167" s="136"/>
      <c r="H167" s="136"/>
      <c r="I167" s="137"/>
      <c r="J167" s="144"/>
    </row>
    <row r="168" spans="2:10" ht="39.75" customHeight="1">
      <c r="B168" s="31" t="s">
        <v>46</v>
      </c>
      <c r="C168" s="39">
        <f>C169</f>
        <v>10</v>
      </c>
      <c r="D168" s="61">
        <f>D169</f>
        <v>10</v>
      </c>
      <c r="E168" s="39">
        <f>E169</f>
        <v>0</v>
      </c>
      <c r="F168" s="36">
        <f>F169</f>
        <v>10</v>
      </c>
      <c r="G168" s="39">
        <f>G169</f>
        <v>10</v>
      </c>
      <c r="H168" s="39">
        <f>G168/C168*100</f>
        <v>100</v>
      </c>
      <c r="I168" s="125" t="s">
        <v>53</v>
      </c>
      <c r="J168" s="144"/>
    </row>
    <row r="169" spans="2:10" ht="15.75" customHeight="1">
      <c r="B169" s="50" t="s">
        <v>5</v>
      </c>
      <c r="C169" s="51">
        <v>10</v>
      </c>
      <c r="D169" s="51">
        <f>D170</f>
        <v>10</v>
      </c>
      <c r="E169" s="51">
        <f>E170</f>
        <v>0</v>
      </c>
      <c r="F169" s="49">
        <f>F170</f>
        <v>10</v>
      </c>
      <c r="G169" s="51">
        <f>G170</f>
        <v>10</v>
      </c>
      <c r="H169" s="51"/>
      <c r="I169" s="125"/>
      <c r="J169" s="144"/>
    </row>
    <row r="170" spans="2:10" ht="15" customHeight="1">
      <c r="B170" s="19" t="s">
        <v>105</v>
      </c>
      <c r="C170" s="38" t="s">
        <v>12</v>
      </c>
      <c r="D170" s="62">
        <v>10</v>
      </c>
      <c r="E170" s="38">
        <v>0</v>
      </c>
      <c r="F170" s="35">
        <v>10</v>
      </c>
      <c r="G170" s="38">
        <f>E170+F170</f>
        <v>10</v>
      </c>
      <c r="H170" s="38"/>
      <c r="I170" s="125"/>
      <c r="J170" s="144"/>
    </row>
    <row r="171" spans="2:10" ht="19.5" customHeight="1">
      <c r="B171" s="135" t="s">
        <v>34</v>
      </c>
      <c r="C171" s="136"/>
      <c r="D171" s="136"/>
      <c r="E171" s="136"/>
      <c r="F171" s="136"/>
      <c r="G171" s="136"/>
      <c r="H171" s="136"/>
      <c r="I171" s="137"/>
      <c r="J171" s="144"/>
    </row>
    <row r="172" spans="2:10" ht="26.25" customHeight="1">
      <c r="B172" s="31" t="s">
        <v>35</v>
      </c>
      <c r="C172" s="39">
        <f>C173</f>
        <v>65</v>
      </c>
      <c r="D172" s="61">
        <f>D173</f>
        <v>3</v>
      </c>
      <c r="E172" s="39">
        <f>E173</f>
        <v>0</v>
      </c>
      <c r="F172" s="36">
        <f>F173</f>
        <v>0</v>
      </c>
      <c r="G172" s="39">
        <f>G173</f>
        <v>0</v>
      </c>
      <c r="H172" s="39">
        <f>G172/C172*100</f>
        <v>0</v>
      </c>
      <c r="I172" s="125"/>
      <c r="J172" s="144"/>
    </row>
    <row r="173" spans="2:10" ht="17.25" customHeight="1">
      <c r="B173" s="50" t="s">
        <v>5</v>
      </c>
      <c r="C173" s="51">
        <v>65</v>
      </c>
      <c r="D173" s="51">
        <f>D174</f>
        <v>3</v>
      </c>
      <c r="E173" s="51">
        <f>E174</f>
        <v>0</v>
      </c>
      <c r="F173" s="49">
        <f>F174</f>
        <v>0</v>
      </c>
      <c r="G173" s="51">
        <f>G174</f>
        <v>0</v>
      </c>
      <c r="H173" s="51"/>
      <c r="I173" s="125"/>
      <c r="J173" s="144"/>
    </row>
    <row r="174" spans="2:10" ht="15.75" customHeight="1">
      <c r="B174" s="19" t="s">
        <v>108</v>
      </c>
      <c r="C174" s="38" t="s">
        <v>12</v>
      </c>
      <c r="D174" s="62">
        <v>3</v>
      </c>
      <c r="E174" s="38">
        <v>0</v>
      </c>
      <c r="F174" s="35">
        <v>0</v>
      </c>
      <c r="G174" s="38">
        <f>E174+F174</f>
        <v>0</v>
      </c>
      <c r="H174" s="38"/>
      <c r="I174" s="125"/>
      <c r="J174" s="144"/>
    </row>
    <row r="175" spans="2:10" ht="18.75" customHeight="1">
      <c r="B175" s="135" t="s">
        <v>37</v>
      </c>
      <c r="C175" s="138"/>
      <c r="D175" s="138"/>
      <c r="E175" s="138"/>
      <c r="F175" s="138"/>
      <c r="G175" s="138"/>
      <c r="H175" s="138"/>
      <c r="I175" s="139"/>
      <c r="J175" s="144"/>
    </row>
    <row r="176" spans="2:10" ht="21.75" customHeight="1">
      <c r="B176" s="45" t="s">
        <v>4</v>
      </c>
      <c r="C176" s="60">
        <v>690</v>
      </c>
      <c r="D176" s="60">
        <f>D177</f>
        <v>600</v>
      </c>
      <c r="E176" s="60">
        <f>E177</f>
        <v>0</v>
      </c>
      <c r="F176" s="63">
        <f>F177</f>
        <v>600</v>
      </c>
      <c r="G176" s="60">
        <f>G177</f>
        <v>600</v>
      </c>
      <c r="H176" s="60">
        <f>G176/C176*100</f>
        <v>86.95652173913044</v>
      </c>
      <c r="I176" s="126" t="s">
        <v>136</v>
      </c>
      <c r="J176" s="144"/>
    </row>
    <row r="177" spans="2:10" ht="18.75" customHeight="1">
      <c r="B177" s="19" t="s">
        <v>107</v>
      </c>
      <c r="C177" s="38" t="s">
        <v>12</v>
      </c>
      <c r="D177" s="62">
        <v>600</v>
      </c>
      <c r="E177" s="38">
        <v>0</v>
      </c>
      <c r="F177" s="35">
        <v>600</v>
      </c>
      <c r="G177" s="38">
        <f>E177+F177</f>
        <v>600</v>
      </c>
      <c r="H177" s="38"/>
      <c r="I177" s="125"/>
      <c r="J177" s="144"/>
    </row>
    <row r="178" spans="2:10" ht="16.5" customHeight="1">
      <c r="B178" s="50" t="s">
        <v>5</v>
      </c>
      <c r="C178" s="57">
        <v>679.9</v>
      </c>
      <c r="D178" s="57">
        <v>245</v>
      </c>
      <c r="E178" s="57">
        <f>E179</f>
        <v>0</v>
      </c>
      <c r="F178" s="64">
        <f>F179</f>
        <v>231.5</v>
      </c>
      <c r="G178" s="57">
        <f>G179</f>
        <v>231.5</v>
      </c>
      <c r="H178" s="57">
        <f>G178/C178*100</f>
        <v>34.049124871304606</v>
      </c>
      <c r="I178" s="125" t="s">
        <v>135</v>
      </c>
      <c r="J178" s="144"/>
    </row>
    <row r="179" spans="2:10" ht="18" customHeight="1">
      <c r="B179" s="58" t="s">
        <v>106</v>
      </c>
      <c r="C179" s="59" t="s">
        <v>12</v>
      </c>
      <c r="D179" s="59">
        <v>245</v>
      </c>
      <c r="E179" s="59">
        <v>0</v>
      </c>
      <c r="F179" s="65">
        <v>231.5</v>
      </c>
      <c r="G179" s="59">
        <f>E179+F179</f>
        <v>231.5</v>
      </c>
      <c r="H179" s="59"/>
      <c r="I179" s="125"/>
      <c r="J179" s="144"/>
    </row>
    <row r="180" spans="2:10" ht="14.25" customHeight="1">
      <c r="B180" s="8"/>
      <c r="C180" s="9"/>
      <c r="D180" s="9"/>
      <c r="E180" s="10"/>
      <c r="F180" s="11"/>
      <c r="G180" s="10"/>
      <c r="H180" s="10"/>
      <c r="I180" s="127"/>
      <c r="J180" s="12"/>
    </row>
    <row r="181" spans="2:5" ht="14.25" customHeight="1">
      <c r="B181" s="6" t="s">
        <v>13</v>
      </c>
      <c r="E181" t="s">
        <v>14</v>
      </c>
    </row>
    <row r="182" ht="12.75" customHeight="1"/>
    <row r="183" spans="2:7" ht="15.75" customHeight="1">
      <c r="B183" s="6" t="s">
        <v>15</v>
      </c>
      <c r="E183" t="s">
        <v>16</v>
      </c>
      <c r="F183" s="20"/>
      <c r="G183" s="20"/>
    </row>
    <row r="184" ht="15" customHeight="1"/>
    <row r="185" ht="10.5" customHeight="1">
      <c r="B185" s="6" t="s">
        <v>36</v>
      </c>
    </row>
    <row r="186" spans="1:9" s="25" customFormat="1" ht="12.75">
      <c r="A186" s="22"/>
      <c r="B186" s="23"/>
      <c r="C186" s="24"/>
      <c r="D186" s="24"/>
      <c r="F186" s="26"/>
      <c r="I186" s="130"/>
    </row>
    <row r="187" spans="1:9" s="25" customFormat="1" ht="12.75">
      <c r="A187" s="22"/>
      <c r="B187" s="23"/>
      <c r="C187" s="24"/>
      <c r="D187" s="24"/>
      <c r="F187" s="27"/>
      <c r="I187" s="130"/>
    </row>
    <row r="188" spans="1:9" s="25" customFormat="1" ht="12.75">
      <c r="A188" s="22"/>
      <c r="B188" s="23"/>
      <c r="C188" s="24"/>
      <c r="D188" s="24"/>
      <c r="F188" s="26"/>
      <c r="I188" s="130"/>
    </row>
    <row r="189" spans="1:9" s="25" customFormat="1" ht="12.75">
      <c r="A189" s="22"/>
      <c r="B189" s="23"/>
      <c r="C189" s="24"/>
      <c r="D189" s="24"/>
      <c r="F189" s="26"/>
      <c r="I189" s="130"/>
    </row>
    <row r="190" spans="1:9" s="25" customFormat="1" ht="12.75">
      <c r="A190" s="22"/>
      <c r="B190" s="23"/>
      <c r="C190" s="24"/>
      <c r="D190" s="24"/>
      <c r="F190" s="26"/>
      <c r="I190" s="130"/>
    </row>
    <row r="191" spans="1:9" s="25" customFormat="1" ht="12.75">
      <c r="A191" s="22"/>
      <c r="B191" s="23"/>
      <c r="C191" s="24"/>
      <c r="D191" s="24"/>
      <c r="F191" s="26"/>
      <c r="I191" s="130"/>
    </row>
    <row r="192" spans="1:9" s="25" customFormat="1" ht="12.75">
      <c r="A192" s="22"/>
      <c r="B192" s="23"/>
      <c r="C192" s="24"/>
      <c r="D192" s="24"/>
      <c r="F192" s="26"/>
      <c r="I192" s="130"/>
    </row>
    <row r="193" spans="1:9" s="25" customFormat="1" ht="12.75">
      <c r="A193" s="22"/>
      <c r="B193" s="23"/>
      <c r="C193" s="24"/>
      <c r="D193" s="24"/>
      <c r="F193" s="26"/>
      <c r="I193" s="130"/>
    </row>
    <row r="194" spans="1:9" s="25" customFormat="1" ht="12.75">
      <c r="A194" s="22"/>
      <c r="B194" s="23"/>
      <c r="C194" s="24"/>
      <c r="D194" s="24"/>
      <c r="F194" s="26"/>
      <c r="I194" s="130"/>
    </row>
    <row r="195" spans="1:9" s="25" customFormat="1" ht="12.75">
      <c r="A195" s="22"/>
      <c r="B195" s="23"/>
      <c r="C195" s="24"/>
      <c r="D195" s="24"/>
      <c r="F195" s="26"/>
      <c r="I195" s="130"/>
    </row>
    <row r="196" spans="1:9" s="25" customFormat="1" ht="12.75">
      <c r="A196" s="22"/>
      <c r="B196" s="23"/>
      <c r="C196" s="24"/>
      <c r="D196" s="24"/>
      <c r="F196" s="26"/>
      <c r="I196" s="130"/>
    </row>
    <row r="197" spans="1:9" s="25" customFormat="1" ht="12.75">
      <c r="A197" s="22"/>
      <c r="B197" s="23"/>
      <c r="C197" s="24"/>
      <c r="D197" s="24"/>
      <c r="F197" s="26"/>
      <c r="I197" s="130"/>
    </row>
    <row r="198" spans="1:9" s="25" customFormat="1" ht="12.75">
      <c r="A198" s="22"/>
      <c r="B198" s="23"/>
      <c r="C198" s="24"/>
      <c r="D198" s="24"/>
      <c r="F198" s="26"/>
      <c r="I198" s="130"/>
    </row>
    <row r="199" spans="1:9" s="25" customFormat="1" ht="12.75">
      <c r="A199" s="22"/>
      <c r="B199" s="23"/>
      <c r="C199" s="24"/>
      <c r="D199" s="24"/>
      <c r="F199" s="26"/>
      <c r="I199" s="130"/>
    </row>
    <row r="200" spans="1:9" s="25" customFormat="1" ht="12.75">
      <c r="A200" s="22"/>
      <c r="B200" s="23"/>
      <c r="C200" s="24"/>
      <c r="D200" s="24"/>
      <c r="F200" s="26"/>
      <c r="I200" s="130"/>
    </row>
    <row r="201" spans="1:9" s="25" customFormat="1" ht="12.75">
      <c r="A201" s="22"/>
      <c r="B201" s="23"/>
      <c r="C201" s="24"/>
      <c r="D201" s="24"/>
      <c r="F201" s="26"/>
      <c r="I201" s="130"/>
    </row>
    <row r="202" spans="1:9" s="25" customFormat="1" ht="12.75">
      <c r="A202" s="22"/>
      <c r="B202" s="23"/>
      <c r="C202" s="24"/>
      <c r="D202" s="24"/>
      <c r="F202" s="26"/>
      <c r="I202" s="130"/>
    </row>
    <row r="203" spans="1:9" s="25" customFormat="1" ht="12.75">
      <c r="A203" s="22"/>
      <c r="B203" s="23"/>
      <c r="C203" s="24"/>
      <c r="D203" s="24"/>
      <c r="F203" s="26"/>
      <c r="I203" s="130"/>
    </row>
    <row r="204" spans="1:9" s="25" customFormat="1" ht="12.75">
      <c r="A204" s="22"/>
      <c r="B204" s="23"/>
      <c r="C204" s="24"/>
      <c r="D204" s="24"/>
      <c r="F204" s="26"/>
      <c r="I204" s="130"/>
    </row>
    <row r="205" spans="1:9" s="25" customFormat="1" ht="12.75">
      <c r="A205" s="22"/>
      <c r="B205" s="23"/>
      <c r="C205" s="24"/>
      <c r="D205" s="24"/>
      <c r="F205" s="26"/>
      <c r="I205" s="130"/>
    </row>
    <row r="206" spans="1:9" s="25" customFormat="1" ht="12.75">
      <c r="A206" s="22"/>
      <c r="B206" s="23"/>
      <c r="C206" s="24"/>
      <c r="D206" s="24"/>
      <c r="F206" s="26"/>
      <c r="I206" s="130"/>
    </row>
    <row r="207" spans="1:9" s="25" customFormat="1" ht="12.75">
      <c r="A207" s="22"/>
      <c r="B207" s="23"/>
      <c r="C207" s="24"/>
      <c r="D207" s="24"/>
      <c r="F207" s="26"/>
      <c r="I207" s="130"/>
    </row>
    <row r="208" spans="1:9" s="25" customFormat="1" ht="12.75">
      <c r="A208" s="22"/>
      <c r="B208" s="23"/>
      <c r="C208" s="24"/>
      <c r="D208" s="24"/>
      <c r="F208" s="26"/>
      <c r="I208" s="130"/>
    </row>
    <row r="209" spans="1:9" s="25" customFormat="1" ht="12.75">
      <c r="A209" s="22"/>
      <c r="B209" s="23"/>
      <c r="C209" s="24"/>
      <c r="D209" s="24"/>
      <c r="F209" s="26"/>
      <c r="I209" s="130"/>
    </row>
    <row r="210" spans="1:9" s="25" customFormat="1" ht="12.75">
      <c r="A210" s="22"/>
      <c r="B210" s="23"/>
      <c r="C210" s="24"/>
      <c r="D210" s="24"/>
      <c r="F210" s="26"/>
      <c r="I210" s="130"/>
    </row>
    <row r="211" spans="1:9" s="25" customFormat="1" ht="12.75">
      <c r="A211" s="22"/>
      <c r="B211" s="23"/>
      <c r="C211" s="24"/>
      <c r="D211" s="24"/>
      <c r="F211" s="26"/>
      <c r="I211" s="130"/>
    </row>
    <row r="212" spans="1:9" s="25" customFormat="1" ht="12.75">
      <c r="A212" s="22"/>
      <c r="B212" s="23"/>
      <c r="C212" s="24"/>
      <c r="D212" s="24"/>
      <c r="F212" s="26"/>
      <c r="I212" s="130"/>
    </row>
    <row r="213" spans="1:9" s="25" customFormat="1" ht="12.75">
      <c r="A213" s="22"/>
      <c r="B213" s="23"/>
      <c r="C213" s="24"/>
      <c r="D213" s="24"/>
      <c r="F213" s="26"/>
      <c r="I213" s="130"/>
    </row>
    <row r="214" spans="1:9" s="25" customFormat="1" ht="12.75">
      <c r="A214" s="22"/>
      <c r="B214" s="23"/>
      <c r="C214" s="24"/>
      <c r="D214" s="24"/>
      <c r="F214" s="26"/>
      <c r="I214" s="130"/>
    </row>
    <row r="215" spans="1:9" s="25" customFormat="1" ht="12.75">
      <c r="A215" s="22"/>
      <c r="B215" s="23"/>
      <c r="C215" s="24"/>
      <c r="D215" s="24"/>
      <c r="F215" s="26"/>
      <c r="I215" s="130"/>
    </row>
    <row r="216" spans="1:9" s="25" customFormat="1" ht="12.75">
      <c r="A216" s="22"/>
      <c r="B216" s="23"/>
      <c r="C216" s="24"/>
      <c r="D216" s="24"/>
      <c r="F216" s="26"/>
      <c r="I216" s="130"/>
    </row>
    <row r="217" spans="1:9" s="25" customFormat="1" ht="12.75">
      <c r="A217" s="22"/>
      <c r="B217" s="23"/>
      <c r="C217" s="24"/>
      <c r="D217" s="24"/>
      <c r="F217" s="26"/>
      <c r="I217" s="130"/>
    </row>
    <row r="218" spans="1:9" s="25" customFormat="1" ht="12.75">
      <c r="A218" s="22"/>
      <c r="B218" s="23"/>
      <c r="C218" s="24"/>
      <c r="D218" s="24"/>
      <c r="F218" s="26"/>
      <c r="I218" s="130"/>
    </row>
    <row r="219" spans="1:9" s="25" customFormat="1" ht="12.75">
      <c r="A219" s="22"/>
      <c r="B219" s="23"/>
      <c r="C219" s="24"/>
      <c r="D219" s="24"/>
      <c r="F219" s="26"/>
      <c r="I219" s="130"/>
    </row>
    <row r="220" spans="1:9" s="25" customFormat="1" ht="12.75">
      <c r="A220" s="22"/>
      <c r="B220" s="23"/>
      <c r="C220" s="24"/>
      <c r="D220" s="24"/>
      <c r="F220" s="26"/>
      <c r="I220" s="130"/>
    </row>
    <row r="221" spans="1:9" s="25" customFormat="1" ht="12.75">
      <c r="A221" s="22"/>
      <c r="B221" s="23"/>
      <c r="C221" s="24"/>
      <c r="D221" s="24"/>
      <c r="F221" s="26"/>
      <c r="I221" s="130"/>
    </row>
    <row r="222" spans="1:9" s="25" customFormat="1" ht="12.75">
      <c r="A222" s="22"/>
      <c r="B222" s="23"/>
      <c r="C222" s="24"/>
      <c r="D222" s="24"/>
      <c r="F222" s="26"/>
      <c r="I222" s="130"/>
    </row>
    <row r="223" spans="1:9" s="25" customFormat="1" ht="12.75">
      <c r="A223" s="22"/>
      <c r="B223" s="23"/>
      <c r="C223" s="24"/>
      <c r="D223" s="24"/>
      <c r="F223" s="26"/>
      <c r="I223" s="130"/>
    </row>
    <row r="224" spans="1:9" s="25" customFormat="1" ht="12.75">
      <c r="A224" s="22"/>
      <c r="B224" s="23"/>
      <c r="C224" s="24"/>
      <c r="D224" s="24"/>
      <c r="F224" s="26"/>
      <c r="I224" s="130"/>
    </row>
    <row r="225" spans="1:9" s="25" customFormat="1" ht="12.75">
      <c r="A225" s="22"/>
      <c r="B225" s="23"/>
      <c r="C225" s="24"/>
      <c r="D225" s="24"/>
      <c r="F225" s="26"/>
      <c r="I225" s="130"/>
    </row>
    <row r="226" spans="1:9" s="25" customFormat="1" ht="12.75">
      <c r="A226" s="22"/>
      <c r="B226" s="23"/>
      <c r="C226" s="24"/>
      <c r="D226" s="24"/>
      <c r="F226" s="26"/>
      <c r="I226" s="130"/>
    </row>
    <row r="227" spans="1:9" s="25" customFormat="1" ht="12.75">
      <c r="A227" s="22"/>
      <c r="B227" s="23"/>
      <c r="C227" s="24"/>
      <c r="D227" s="24"/>
      <c r="F227" s="26"/>
      <c r="I227" s="130"/>
    </row>
    <row r="228" spans="1:9" s="25" customFormat="1" ht="12.75">
      <c r="A228" s="22"/>
      <c r="B228" s="23"/>
      <c r="C228" s="24"/>
      <c r="D228" s="24"/>
      <c r="F228" s="26"/>
      <c r="I228" s="130"/>
    </row>
    <row r="229" spans="1:9" s="25" customFormat="1" ht="12.75">
      <c r="A229" s="22"/>
      <c r="B229" s="23"/>
      <c r="C229" s="24"/>
      <c r="D229" s="24"/>
      <c r="F229" s="26"/>
      <c r="I229" s="130"/>
    </row>
    <row r="230" spans="1:9" s="25" customFormat="1" ht="12.75">
      <c r="A230" s="22"/>
      <c r="B230" s="23"/>
      <c r="C230" s="24"/>
      <c r="D230" s="24"/>
      <c r="F230" s="26"/>
      <c r="I230" s="130"/>
    </row>
    <row r="231" spans="1:9" s="25" customFormat="1" ht="12.75">
      <c r="A231" s="22"/>
      <c r="B231" s="23"/>
      <c r="C231" s="24"/>
      <c r="D231" s="24"/>
      <c r="F231" s="26"/>
      <c r="I231" s="130"/>
    </row>
    <row r="232" spans="1:9" s="25" customFormat="1" ht="12.75">
      <c r="A232" s="22"/>
      <c r="B232" s="23"/>
      <c r="C232" s="24"/>
      <c r="D232" s="24"/>
      <c r="F232" s="26"/>
      <c r="I232" s="130"/>
    </row>
    <row r="233" spans="1:9" s="25" customFormat="1" ht="12.75">
      <c r="A233" s="22"/>
      <c r="B233" s="23"/>
      <c r="C233" s="24"/>
      <c r="D233" s="24"/>
      <c r="F233" s="26"/>
      <c r="I233" s="130"/>
    </row>
    <row r="234" spans="1:9" s="25" customFormat="1" ht="12.75">
      <c r="A234" s="22"/>
      <c r="B234" s="23"/>
      <c r="C234" s="24"/>
      <c r="D234" s="24"/>
      <c r="F234" s="26"/>
      <c r="I234" s="130"/>
    </row>
    <row r="235" spans="1:9" s="25" customFormat="1" ht="12.75">
      <c r="A235" s="22"/>
      <c r="B235" s="23"/>
      <c r="C235" s="24"/>
      <c r="D235" s="24"/>
      <c r="F235" s="26"/>
      <c r="I235" s="130"/>
    </row>
    <row r="236" spans="1:9" s="25" customFormat="1" ht="12.75">
      <c r="A236" s="22"/>
      <c r="B236" s="23"/>
      <c r="C236" s="24"/>
      <c r="D236" s="24"/>
      <c r="F236" s="26"/>
      <c r="I236" s="130"/>
    </row>
    <row r="237" spans="1:9" s="25" customFormat="1" ht="12.75">
      <c r="A237" s="22"/>
      <c r="B237" s="23"/>
      <c r="C237" s="24"/>
      <c r="D237" s="24"/>
      <c r="F237" s="26"/>
      <c r="I237" s="130"/>
    </row>
    <row r="238" spans="1:9" s="25" customFormat="1" ht="12.75">
      <c r="A238" s="22"/>
      <c r="B238" s="23"/>
      <c r="C238" s="24"/>
      <c r="D238" s="24"/>
      <c r="F238" s="26"/>
      <c r="I238" s="130"/>
    </row>
    <row r="239" spans="1:9" s="25" customFormat="1" ht="12.75">
      <c r="A239" s="22"/>
      <c r="B239" s="23"/>
      <c r="C239" s="24"/>
      <c r="D239" s="24"/>
      <c r="F239" s="26"/>
      <c r="I239" s="130"/>
    </row>
    <row r="240" spans="1:9" s="25" customFormat="1" ht="12.75">
      <c r="A240" s="22"/>
      <c r="B240" s="23"/>
      <c r="C240" s="24"/>
      <c r="D240" s="24"/>
      <c r="F240" s="26"/>
      <c r="I240" s="130"/>
    </row>
    <row r="241" spans="1:9" s="25" customFormat="1" ht="12.75">
      <c r="A241" s="22"/>
      <c r="B241" s="23"/>
      <c r="C241" s="24"/>
      <c r="D241" s="24"/>
      <c r="F241" s="26"/>
      <c r="I241" s="130"/>
    </row>
    <row r="242" spans="1:9" s="25" customFormat="1" ht="12.75">
      <c r="A242" s="22"/>
      <c r="B242" s="23"/>
      <c r="C242" s="24"/>
      <c r="D242" s="24"/>
      <c r="F242" s="26"/>
      <c r="I242" s="130"/>
    </row>
    <row r="243" spans="1:9" s="25" customFormat="1" ht="12.75">
      <c r="A243" s="22"/>
      <c r="B243" s="23"/>
      <c r="C243" s="24"/>
      <c r="D243" s="24"/>
      <c r="F243" s="26"/>
      <c r="I243" s="130"/>
    </row>
    <row r="244" spans="1:9" s="25" customFormat="1" ht="12.75">
      <c r="A244" s="22"/>
      <c r="B244" s="23"/>
      <c r="C244" s="24"/>
      <c r="D244" s="24"/>
      <c r="F244" s="26"/>
      <c r="I244" s="130"/>
    </row>
    <row r="245" spans="1:9" s="25" customFormat="1" ht="12.75">
      <c r="A245" s="22"/>
      <c r="B245" s="23"/>
      <c r="C245" s="24"/>
      <c r="D245" s="24"/>
      <c r="F245" s="26"/>
      <c r="I245" s="130"/>
    </row>
    <row r="246" spans="1:9" s="25" customFormat="1" ht="12.75">
      <c r="A246" s="22"/>
      <c r="B246" s="23"/>
      <c r="C246" s="24"/>
      <c r="D246" s="24"/>
      <c r="F246" s="26"/>
      <c r="I246" s="130"/>
    </row>
    <row r="247" spans="1:9" s="25" customFormat="1" ht="12.75">
      <c r="A247" s="22"/>
      <c r="B247" s="23"/>
      <c r="C247" s="24"/>
      <c r="D247" s="24"/>
      <c r="F247" s="26"/>
      <c r="I247" s="130"/>
    </row>
    <row r="248" spans="1:9" s="25" customFormat="1" ht="12.75">
      <c r="A248" s="22"/>
      <c r="B248" s="23"/>
      <c r="C248" s="24"/>
      <c r="D248" s="24"/>
      <c r="F248" s="26"/>
      <c r="I248" s="130"/>
    </row>
    <row r="249" spans="1:9" s="25" customFormat="1" ht="12.75">
      <c r="A249" s="22"/>
      <c r="B249" s="23"/>
      <c r="C249" s="24"/>
      <c r="D249" s="24"/>
      <c r="F249" s="26"/>
      <c r="I249" s="130"/>
    </row>
    <row r="250" spans="1:9" s="25" customFormat="1" ht="12.75">
      <c r="A250" s="22"/>
      <c r="B250" s="23"/>
      <c r="C250" s="24"/>
      <c r="D250" s="24"/>
      <c r="F250" s="26"/>
      <c r="I250" s="130"/>
    </row>
    <row r="251" spans="1:9" s="25" customFormat="1" ht="12.75">
      <c r="A251" s="22"/>
      <c r="B251" s="23"/>
      <c r="C251" s="24"/>
      <c r="D251" s="24"/>
      <c r="F251" s="26"/>
      <c r="I251" s="130"/>
    </row>
    <row r="252" spans="1:9" s="25" customFormat="1" ht="12.75">
      <c r="A252" s="22"/>
      <c r="B252" s="23"/>
      <c r="C252" s="24"/>
      <c r="D252" s="24"/>
      <c r="F252" s="26"/>
      <c r="I252" s="130"/>
    </row>
    <row r="253" spans="1:9" s="25" customFormat="1" ht="12.75">
      <c r="A253" s="22"/>
      <c r="B253" s="23"/>
      <c r="C253" s="24"/>
      <c r="D253" s="24"/>
      <c r="F253" s="26"/>
      <c r="I253" s="130"/>
    </row>
    <row r="254" spans="1:9" s="25" customFormat="1" ht="12.75">
      <c r="A254" s="22"/>
      <c r="B254" s="23"/>
      <c r="C254" s="24"/>
      <c r="D254" s="24"/>
      <c r="F254" s="26"/>
      <c r="I254" s="130"/>
    </row>
    <row r="255" spans="1:9" s="25" customFormat="1" ht="12.75">
      <c r="A255" s="22"/>
      <c r="B255" s="23"/>
      <c r="C255" s="24"/>
      <c r="D255" s="24"/>
      <c r="F255" s="26"/>
      <c r="I255" s="130"/>
    </row>
    <row r="256" spans="1:9" s="25" customFormat="1" ht="12.75">
      <c r="A256" s="22"/>
      <c r="B256" s="23"/>
      <c r="C256" s="24"/>
      <c r="D256" s="24"/>
      <c r="F256" s="26"/>
      <c r="I256" s="130"/>
    </row>
    <row r="257" spans="1:9" s="25" customFormat="1" ht="12.75">
      <c r="A257" s="22"/>
      <c r="B257" s="23"/>
      <c r="C257" s="24"/>
      <c r="D257" s="24"/>
      <c r="F257" s="26"/>
      <c r="I257" s="130"/>
    </row>
    <row r="258" spans="1:9" s="25" customFormat="1" ht="12.75">
      <c r="A258" s="22"/>
      <c r="B258" s="23"/>
      <c r="C258" s="24"/>
      <c r="D258" s="24"/>
      <c r="F258" s="26"/>
      <c r="I258" s="130"/>
    </row>
    <row r="259" spans="1:9" s="25" customFormat="1" ht="12.75">
      <c r="A259" s="22"/>
      <c r="B259" s="23"/>
      <c r="C259" s="24"/>
      <c r="D259" s="24"/>
      <c r="F259" s="26"/>
      <c r="I259" s="130"/>
    </row>
    <row r="260" spans="1:9" s="25" customFormat="1" ht="12.75">
      <c r="A260" s="22"/>
      <c r="B260" s="23"/>
      <c r="C260" s="24"/>
      <c r="D260" s="24"/>
      <c r="F260" s="26"/>
      <c r="I260" s="130"/>
    </row>
    <row r="261" spans="1:9" s="25" customFormat="1" ht="12.75">
      <c r="A261" s="22"/>
      <c r="B261" s="23"/>
      <c r="C261" s="24"/>
      <c r="D261" s="24"/>
      <c r="F261" s="26"/>
      <c r="I261" s="130"/>
    </row>
    <row r="262" spans="1:9" s="25" customFormat="1" ht="12.75">
      <c r="A262" s="22"/>
      <c r="B262" s="23"/>
      <c r="C262" s="24"/>
      <c r="D262" s="24"/>
      <c r="F262" s="26"/>
      <c r="I262" s="130"/>
    </row>
    <row r="263" spans="1:9" s="25" customFormat="1" ht="12.75">
      <c r="A263" s="22"/>
      <c r="B263" s="23"/>
      <c r="C263" s="24"/>
      <c r="D263" s="24"/>
      <c r="F263" s="26"/>
      <c r="I263" s="130"/>
    </row>
    <row r="264" spans="1:9" s="25" customFormat="1" ht="12.75">
      <c r="A264" s="22"/>
      <c r="B264" s="23"/>
      <c r="C264" s="24"/>
      <c r="D264" s="24"/>
      <c r="F264" s="26"/>
      <c r="I264" s="130"/>
    </row>
    <row r="265" spans="1:9" s="25" customFormat="1" ht="12.75">
      <c r="A265" s="22"/>
      <c r="B265" s="23"/>
      <c r="C265" s="24"/>
      <c r="D265" s="24"/>
      <c r="F265" s="26"/>
      <c r="I265" s="130"/>
    </row>
    <row r="266" spans="1:9" s="25" customFormat="1" ht="12.75">
      <c r="A266" s="22"/>
      <c r="B266" s="23"/>
      <c r="C266" s="24"/>
      <c r="D266" s="24"/>
      <c r="F266" s="26"/>
      <c r="I266" s="130"/>
    </row>
    <row r="267" spans="1:9" s="25" customFormat="1" ht="12.75">
      <c r="A267" s="22"/>
      <c r="B267" s="23"/>
      <c r="C267" s="24"/>
      <c r="D267" s="24"/>
      <c r="F267" s="26"/>
      <c r="I267" s="130"/>
    </row>
    <row r="268" spans="1:9" s="25" customFormat="1" ht="12.75">
      <c r="A268" s="22"/>
      <c r="B268" s="23"/>
      <c r="C268" s="24"/>
      <c r="D268" s="24"/>
      <c r="F268" s="26"/>
      <c r="I268" s="130"/>
    </row>
    <row r="269" spans="1:9" s="25" customFormat="1" ht="12.75">
      <c r="A269" s="22"/>
      <c r="B269" s="23"/>
      <c r="C269" s="24"/>
      <c r="D269" s="24"/>
      <c r="F269" s="26"/>
      <c r="I269" s="130"/>
    </row>
    <row r="270" spans="1:9" s="25" customFormat="1" ht="12.75">
      <c r="A270" s="22"/>
      <c r="B270" s="23"/>
      <c r="C270" s="24"/>
      <c r="D270" s="24"/>
      <c r="F270" s="26"/>
      <c r="I270" s="130"/>
    </row>
    <row r="271" spans="1:9" s="25" customFormat="1" ht="12.75">
      <c r="A271" s="22"/>
      <c r="B271" s="23"/>
      <c r="C271" s="24"/>
      <c r="D271" s="24"/>
      <c r="F271" s="26"/>
      <c r="I271" s="130"/>
    </row>
    <row r="272" spans="1:9" s="25" customFormat="1" ht="12.75">
      <c r="A272" s="22"/>
      <c r="B272" s="23"/>
      <c r="C272" s="24"/>
      <c r="D272" s="24"/>
      <c r="F272" s="26"/>
      <c r="I272" s="130"/>
    </row>
    <row r="273" spans="1:9" s="25" customFormat="1" ht="12.75">
      <c r="A273" s="22"/>
      <c r="B273" s="23"/>
      <c r="C273" s="24"/>
      <c r="D273" s="24"/>
      <c r="F273" s="26"/>
      <c r="I273" s="130"/>
    </row>
    <row r="274" spans="1:9" s="25" customFormat="1" ht="12.75">
      <c r="A274" s="22"/>
      <c r="B274" s="23"/>
      <c r="C274" s="24"/>
      <c r="D274" s="24"/>
      <c r="F274" s="26"/>
      <c r="I274" s="130"/>
    </row>
    <row r="275" spans="1:9" s="25" customFormat="1" ht="12.75">
      <c r="A275" s="22"/>
      <c r="B275" s="23"/>
      <c r="C275" s="24"/>
      <c r="D275" s="24"/>
      <c r="F275" s="26"/>
      <c r="I275" s="130"/>
    </row>
    <row r="276" spans="1:9" s="25" customFormat="1" ht="12.75">
      <c r="A276" s="22"/>
      <c r="B276" s="23"/>
      <c r="C276" s="24"/>
      <c r="D276" s="24"/>
      <c r="F276" s="26"/>
      <c r="I276" s="130"/>
    </row>
    <row r="277" spans="1:9" s="25" customFormat="1" ht="12.75">
      <c r="A277" s="22"/>
      <c r="B277" s="23"/>
      <c r="C277" s="24"/>
      <c r="D277" s="24"/>
      <c r="F277" s="26"/>
      <c r="I277" s="130"/>
    </row>
    <row r="278" spans="1:9" s="25" customFormat="1" ht="12.75">
      <c r="A278" s="22"/>
      <c r="B278" s="23"/>
      <c r="C278" s="24"/>
      <c r="D278" s="24"/>
      <c r="F278" s="26"/>
      <c r="I278" s="130"/>
    </row>
    <row r="279" spans="1:9" s="25" customFormat="1" ht="12.75">
      <c r="A279" s="22"/>
      <c r="B279" s="23"/>
      <c r="C279" s="24"/>
      <c r="D279" s="24"/>
      <c r="F279" s="26"/>
      <c r="I279" s="130"/>
    </row>
    <row r="280" spans="1:9" s="25" customFormat="1" ht="12.75">
      <c r="A280" s="22"/>
      <c r="B280" s="23"/>
      <c r="C280" s="24"/>
      <c r="D280" s="24"/>
      <c r="F280" s="26"/>
      <c r="I280" s="130"/>
    </row>
    <row r="281" spans="1:9" s="25" customFormat="1" ht="12.75">
      <c r="A281" s="22"/>
      <c r="B281" s="23"/>
      <c r="C281" s="24"/>
      <c r="D281" s="24"/>
      <c r="F281" s="26"/>
      <c r="I281" s="130"/>
    </row>
    <row r="282" spans="1:9" s="25" customFormat="1" ht="12.75">
      <c r="A282" s="22"/>
      <c r="B282" s="23"/>
      <c r="C282" s="24"/>
      <c r="D282" s="24"/>
      <c r="F282" s="26"/>
      <c r="I282" s="130"/>
    </row>
    <row r="283" spans="1:9" s="25" customFormat="1" ht="12.75">
      <c r="A283" s="22"/>
      <c r="B283" s="23"/>
      <c r="C283" s="24"/>
      <c r="D283" s="24"/>
      <c r="F283" s="26"/>
      <c r="I283" s="130"/>
    </row>
    <row r="284" spans="1:9" s="25" customFormat="1" ht="12.75">
      <c r="A284" s="22"/>
      <c r="B284" s="23"/>
      <c r="C284" s="24"/>
      <c r="D284" s="24"/>
      <c r="F284" s="26"/>
      <c r="I284" s="130"/>
    </row>
    <row r="285" spans="1:9" s="25" customFormat="1" ht="12.75">
      <c r="A285" s="22"/>
      <c r="B285" s="23"/>
      <c r="C285" s="24"/>
      <c r="D285" s="24"/>
      <c r="F285" s="26"/>
      <c r="I285" s="130"/>
    </row>
    <row r="286" spans="1:9" s="25" customFormat="1" ht="12.75">
      <c r="A286" s="22"/>
      <c r="B286" s="23"/>
      <c r="C286" s="24"/>
      <c r="D286" s="24"/>
      <c r="F286" s="26"/>
      <c r="I286" s="130"/>
    </row>
    <row r="287" spans="1:9" s="25" customFormat="1" ht="12.75">
      <c r="A287" s="22"/>
      <c r="B287" s="23"/>
      <c r="C287" s="24"/>
      <c r="D287" s="24"/>
      <c r="F287" s="26"/>
      <c r="I287" s="130"/>
    </row>
    <row r="288" spans="1:9" s="25" customFormat="1" ht="12.75">
      <c r="A288" s="22"/>
      <c r="B288" s="23"/>
      <c r="C288" s="24"/>
      <c r="D288" s="24"/>
      <c r="F288" s="26"/>
      <c r="I288" s="130"/>
    </row>
    <row r="289" spans="1:9" s="25" customFormat="1" ht="12.75">
      <c r="A289" s="22"/>
      <c r="B289" s="23"/>
      <c r="C289" s="24"/>
      <c r="D289" s="24"/>
      <c r="F289" s="26"/>
      <c r="I289" s="130"/>
    </row>
    <row r="290" spans="1:9" s="25" customFormat="1" ht="12.75">
      <c r="A290" s="22"/>
      <c r="B290" s="23"/>
      <c r="C290" s="24"/>
      <c r="D290" s="24"/>
      <c r="F290" s="26"/>
      <c r="I290" s="130"/>
    </row>
    <row r="291" spans="1:9" s="25" customFormat="1" ht="12.75">
      <c r="A291" s="22"/>
      <c r="B291" s="23"/>
      <c r="C291" s="24"/>
      <c r="D291" s="24"/>
      <c r="F291" s="26"/>
      <c r="I291" s="130"/>
    </row>
    <row r="292" spans="1:9" s="25" customFormat="1" ht="12.75">
      <c r="A292" s="22"/>
      <c r="B292" s="23"/>
      <c r="C292" s="24"/>
      <c r="D292" s="24"/>
      <c r="F292" s="26"/>
      <c r="I292" s="130"/>
    </row>
    <row r="293" spans="1:9" s="25" customFormat="1" ht="12.75">
      <c r="A293" s="22"/>
      <c r="B293" s="23"/>
      <c r="C293" s="24"/>
      <c r="D293" s="24"/>
      <c r="F293" s="26"/>
      <c r="I293" s="130"/>
    </row>
    <row r="294" spans="1:9" s="25" customFormat="1" ht="12.75">
      <c r="A294" s="22"/>
      <c r="B294" s="23"/>
      <c r="C294" s="24"/>
      <c r="D294" s="24"/>
      <c r="F294" s="26"/>
      <c r="I294" s="130"/>
    </row>
    <row r="295" spans="1:9" s="25" customFormat="1" ht="12.75">
      <c r="A295" s="22"/>
      <c r="B295" s="23"/>
      <c r="C295" s="24"/>
      <c r="D295" s="24"/>
      <c r="F295" s="26"/>
      <c r="I295" s="130"/>
    </row>
    <row r="296" spans="1:9" s="25" customFormat="1" ht="12.75">
      <c r="A296" s="22"/>
      <c r="B296" s="23"/>
      <c r="C296" s="24"/>
      <c r="D296" s="24"/>
      <c r="F296" s="26"/>
      <c r="I296" s="130"/>
    </row>
    <row r="297" spans="1:9" s="25" customFormat="1" ht="12.75">
      <c r="A297" s="22"/>
      <c r="B297" s="23"/>
      <c r="C297" s="24"/>
      <c r="D297" s="24"/>
      <c r="F297" s="26"/>
      <c r="I297" s="130"/>
    </row>
    <row r="298" spans="1:9" s="25" customFormat="1" ht="12.75">
      <c r="A298" s="22"/>
      <c r="B298" s="23"/>
      <c r="C298" s="24"/>
      <c r="D298" s="24"/>
      <c r="F298" s="26"/>
      <c r="I298" s="130"/>
    </row>
    <row r="299" spans="1:9" s="25" customFormat="1" ht="12.75">
      <c r="A299" s="22"/>
      <c r="B299" s="23"/>
      <c r="C299" s="24"/>
      <c r="D299" s="24"/>
      <c r="F299" s="26"/>
      <c r="I299" s="130"/>
    </row>
    <row r="300" spans="1:9" s="25" customFormat="1" ht="12.75">
      <c r="A300" s="22"/>
      <c r="B300" s="23"/>
      <c r="C300" s="24"/>
      <c r="D300" s="24"/>
      <c r="F300" s="26"/>
      <c r="I300" s="130"/>
    </row>
    <row r="301" spans="1:9" s="25" customFormat="1" ht="12.75">
      <c r="A301" s="22"/>
      <c r="B301" s="23"/>
      <c r="C301" s="24"/>
      <c r="D301" s="24"/>
      <c r="F301" s="26"/>
      <c r="I301" s="130"/>
    </row>
    <row r="302" spans="1:9" s="25" customFormat="1" ht="12.75">
      <c r="A302" s="22"/>
      <c r="B302" s="23"/>
      <c r="C302" s="24"/>
      <c r="D302" s="24"/>
      <c r="F302" s="26"/>
      <c r="I302" s="130"/>
    </row>
    <row r="303" spans="1:9" s="25" customFormat="1" ht="12.75">
      <c r="A303" s="22"/>
      <c r="B303" s="23"/>
      <c r="C303" s="24"/>
      <c r="D303" s="24"/>
      <c r="F303" s="26"/>
      <c r="I303" s="130"/>
    </row>
    <row r="304" spans="1:9" s="25" customFormat="1" ht="12.75">
      <c r="A304" s="22"/>
      <c r="B304" s="23"/>
      <c r="C304" s="24"/>
      <c r="D304" s="24"/>
      <c r="F304" s="26"/>
      <c r="I304" s="130"/>
    </row>
    <row r="305" spans="1:9" s="25" customFormat="1" ht="12.75">
      <c r="A305" s="22"/>
      <c r="B305" s="23"/>
      <c r="C305" s="24"/>
      <c r="D305" s="24"/>
      <c r="F305" s="26"/>
      <c r="I305" s="130"/>
    </row>
    <row r="306" spans="1:9" s="25" customFormat="1" ht="12.75">
      <c r="A306" s="22"/>
      <c r="B306" s="23"/>
      <c r="C306" s="24"/>
      <c r="D306" s="24"/>
      <c r="F306" s="26"/>
      <c r="I306" s="130"/>
    </row>
    <row r="307" spans="1:9" s="25" customFormat="1" ht="12.75">
      <c r="A307" s="22"/>
      <c r="B307" s="23"/>
      <c r="C307" s="24"/>
      <c r="D307" s="24"/>
      <c r="F307" s="26"/>
      <c r="I307" s="130"/>
    </row>
    <row r="308" spans="1:9" s="25" customFormat="1" ht="12.75">
      <c r="A308" s="22"/>
      <c r="B308" s="23"/>
      <c r="C308" s="24"/>
      <c r="D308" s="24"/>
      <c r="F308" s="26"/>
      <c r="I308" s="130"/>
    </row>
    <row r="309" spans="1:9" s="25" customFormat="1" ht="12.75">
      <c r="A309" s="22"/>
      <c r="B309" s="23"/>
      <c r="C309" s="24"/>
      <c r="D309" s="24"/>
      <c r="F309" s="26"/>
      <c r="I309" s="130"/>
    </row>
    <row r="310" spans="1:9" s="25" customFormat="1" ht="12.75">
      <c r="A310" s="22"/>
      <c r="B310" s="23"/>
      <c r="C310" s="24"/>
      <c r="D310" s="24"/>
      <c r="F310" s="26"/>
      <c r="I310" s="130"/>
    </row>
    <row r="311" spans="1:9" s="25" customFormat="1" ht="12.75">
      <c r="A311" s="22"/>
      <c r="B311" s="23"/>
      <c r="C311" s="24"/>
      <c r="D311" s="24"/>
      <c r="F311" s="26"/>
      <c r="I311" s="130"/>
    </row>
    <row r="312" spans="1:9" s="25" customFormat="1" ht="12.75">
      <c r="A312" s="22"/>
      <c r="B312" s="23"/>
      <c r="C312" s="24"/>
      <c r="D312" s="24"/>
      <c r="F312" s="26"/>
      <c r="I312" s="130"/>
    </row>
    <row r="313" spans="1:9" s="25" customFormat="1" ht="12.75">
      <c r="A313" s="22"/>
      <c r="B313" s="23"/>
      <c r="C313" s="24"/>
      <c r="D313" s="24"/>
      <c r="F313" s="26"/>
      <c r="I313" s="130"/>
    </row>
    <row r="314" spans="1:9" s="25" customFormat="1" ht="12.75">
      <c r="A314" s="22"/>
      <c r="B314" s="23"/>
      <c r="C314" s="24"/>
      <c r="D314" s="24"/>
      <c r="F314" s="26"/>
      <c r="I314" s="130"/>
    </row>
    <row r="315" spans="1:9" s="25" customFormat="1" ht="12.75">
      <c r="A315" s="22"/>
      <c r="B315" s="23"/>
      <c r="C315" s="24"/>
      <c r="D315" s="24"/>
      <c r="F315" s="26"/>
      <c r="I315" s="130"/>
    </row>
    <row r="316" spans="1:9" s="25" customFormat="1" ht="12.75">
      <c r="A316" s="22"/>
      <c r="B316" s="23"/>
      <c r="C316" s="24"/>
      <c r="D316" s="24"/>
      <c r="F316" s="26"/>
      <c r="I316" s="130"/>
    </row>
    <row r="317" spans="1:9" s="25" customFormat="1" ht="12.75">
      <c r="A317" s="22"/>
      <c r="B317" s="23"/>
      <c r="C317" s="24"/>
      <c r="D317" s="24"/>
      <c r="F317" s="26"/>
      <c r="I317" s="130"/>
    </row>
    <row r="318" spans="1:9" s="25" customFormat="1" ht="12.75">
      <c r="A318" s="22"/>
      <c r="B318" s="23"/>
      <c r="C318" s="24"/>
      <c r="D318" s="24"/>
      <c r="F318" s="26"/>
      <c r="I318" s="130"/>
    </row>
    <row r="319" spans="1:9" s="25" customFormat="1" ht="12.75">
      <c r="A319" s="22"/>
      <c r="B319" s="23"/>
      <c r="C319" s="24"/>
      <c r="D319" s="24"/>
      <c r="F319" s="26"/>
      <c r="I319" s="130"/>
    </row>
    <row r="320" spans="1:9" s="25" customFormat="1" ht="12.75">
      <c r="A320" s="22"/>
      <c r="B320" s="23"/>
      <c r="C320" s="24"/>
      <c r="D320" s="24"/>
      <c r="F320" s="26"/>
      <c r="I320" s="130"/>
    </row>
    <row r="321" spans="1:9" s="25" customFormat="1" ht="12.75">
      <c r="A321" s="22"/>
      <c r="B321" s="23"/>
      <c r="C321" s="24"/>
      <c r="D321" s="24"/>
      <c r="F321" s="26"/>
      <c r="I321" s="130"/>
    </row>
    <row r="322" spans="1:9" s="25" customFormat="1" ht="12.75">
      <c r="A322" s="22"/>
      <c r="B322" s="23"/>
      <c r="C322" s="24"/>
      <c r="D322" s="24"/>
      <c r="F322" s="26"/>
      <c r="I322" s="130"/>
    </row>
    <row r="323" spans="1:9" s="25" customFormat="1" ht="12.75">
      <c r="A323" s="22"/>
      <c r="B323" s="23"/>
      <c r="C323" s="24"/>
      <c r="D323" s="24"/>
      <c r="F323" s="26"/>
      <c r="I323" s="130"/>
    </row>
    <row r="324" spans="1:9" s="25" customFormat="1" ht="12.75">
      <c r="A324" s="22"/>
      <c r="B324" s="23"/>
      <c r="C324" s="24"/>
      <c r="D324" s="24"/>
      <c r="F324" s="26"/>
      <c r="I324" s="130"/>
    </row>
    <row r="325" spans="1:9" s="25" customFormat="1" ht="12.75">
      <c r="A325" s="22"/>
      <c r="B325" s="23"/>
      <c r="C325" s="24"/>
      <c r="D325" s="24"/>
      <c r="F325" s="26"/>
      <c r="I325" s="130"/>
    </row>
    <row r="326" spans="1:9" s="25" customFormat="1" ht="12.75">
      <c r="A326" s="22"/>
      <c r="B326" s="23"/>
      <c r="C326" s="24"/>
      <c r="D326" s="24"/>
      <c r="F326" s="26"/>
      <c r="I326" s="130"/>
    </row>
    <row r="327" spans="1:9" s="25" customFormat="1" ht="12.75">
      <c r="A327" s="22"/>
      <c r="B327" s="23"/>
      <c r="C327" s="24"/>
      <c r="D327" s="24"/>
      <c r="F327" s="26"/>
      <c r="I327" s="130"/>
    </row>
    <row r="328" spans="1:9" s="25" customFormat="1" ht="12.75">
      <c r="A328" s="22"/>
      <c r="B328" s="23"/>
      <c r="C328" s="24"/>
      <c r="D328" s="24"/>
      <c r="F328" s="26"/>
      <c r="I328" s="130"/>
    </row>
    <row r="329" spans="1:9" s="25" customFormat="1" ht="12.75">
      <c r="A329" s="22"/>
      <c r="B329" s="23"/>
      <c r="C329" s="24"/>
      <c r="D329" s="24"/>
      <c r="F329" s="26"/>
      <c r="I329" s="130"/>
    </row>
    <row r="330" spans="1:9" s="25" customFormat="1" ht="12.75">
      <c r="A330" s="22"/>
      <c r="B330" s="23"/>
      <c r="C330" s="24"/>
      <c r="D330" s="24"/>
      <c r="F330" s="26"/>
      <c r="I330" s="130"/>
    </row>
    <row r="331" spans="1:9" s="25" customFormat="1" ht="12.75">
      <c r="A331" s="22"/>
      <c r="B331" s="23"/>
      <c r="C331" s="24"/>
      <c r="D331" s="24"/>
      <c r="F331" s="26"/>
      <c r="I331" s="130"/>
    </row>
    <row r="332" spans="1:9" s="25" customFormat="1" ht="12.75">
      <c r="A332" s="22"/>
      <c r="B332" s="23"/>
      <c r="C332" s="24"/>
      <c r="D332" s="24"/>
      <c r="F332" s="26"/>
      <c r="I332" s="130"/>
    </row>
    <row r="333" spans="1:9" s="25" customFormat="1" ht="12.75">
      <c r="A333" s="22"/>
      <c r="B333" s="23"/>
      <c r="C333" s="24"/>
      <c r="D333" s="24"/>
      <c r="F333" s="26"/>
      <c r="I333" s="130"/>
    </row>
    <row r="334" spans="1:9" s="25" customFormat="1" ht="12.75">
      <c r="A334" s="22"/>
      <c r="B334" s="23"/>
      <c r="C334" s="24"/>
      <c r="D334" s="24"/>
      <c r="F334" s="26"/>
      <c r="I334" s="130"/>
    </row>
    <row r="335" spans="1:9" s="25" customFormat="1" ht="12.75">
      <c r="A335" s="22"/>
      <c r="B335" s="23"/>
      <c r="C335" s="24"/>
      <c r="D335" s="24"/>
      <c r="F335" s="26"/>
      <c r="I335" s="130"/>
    </row>
    <row r="336" spans="1:9" s="25" customFormat="1" ht="12.75">
      <c r="A336" s="22"/>
      <c r="B336" s="23"/>
      <c r="C336" s="24"/>
      <c r="D336" s="24"/>
      <c r="F336" s="26"/>
      <c r="I336" s="130"/>
    </row>
    <row r="337" spans="1:9" s="25" customFormat="1" ht="12.75">
      <c r="A337" s="22"/>
      <c r="B337" s="23"/>
      <c r="C337" s="24"/>
      <c r="D337" s="24"/>
      <c r="F337" s="26"/>
      <c r="I337" s="130"/>
    </row>
    <row r="338" spans="1:9" s="25" customFormat="1" ht="12.75">
      <c r="A338" s="22"/>
      <c r="B338" s="23"/>
      <c r="C338" s="24"/>
      <c r="D338" s="24"/>
      <c r="F338" s="26"/>
      <c r="I338" s="130"/>
    </row>
    <row r="339" spans="1:9" s="25" customFormat="1" ht="12.75">
      <c r="A339" s="22"/>
      <c r="B339" s="23"/>
      <c r="C339" s="24"/>
      <c r="D339" s="24"/>
      <c r="F339" s="26"/>
      <c r="I339" s="130"/>
    </row>
    <row r="340" spans="1:9" s="25" customFormat="1" ht="12.75">
      <c r="A340" s="22"/>
      <c r="B340" s="23"/>
      <c r="C340" s="24"/>
      <c r="D340" s="24"/>
      <c r="F340" s="26"/>
      <c r="I340" s="130"/>
    </row>
    <row r="341" spans="1:9" s="25" customFormat="1" ht="12.75">
      <c r="A341" s="22"/>
      <c r="B341" s="23"/>
      <c r="C341" s="24"/>
      <c r="D341" s="24"/>
      <c r="F341" s="26"/>
      <c r="I341" s="130"/>
    </row>
    <row r="342" spans="1:9" s="25" customFormat="1" ht="12.75">
      <c r="A342" s="22"/>
      <c r="B342" s="23"/>
      <c r="C342" s="24"/>
      <c r="D342" s="24"/>
      <c r="F342" s="26"/>
      <c r="I342" s="130"/>
    </row>
    <row r="343" spans="1:9" s="25" customFormat="1" ht="12.75">
      <c r="A343" s="22"/>
      <c r="B343" s="23"/>
      <c r="C343" s="24"/>
      <c r="D343" s="24"/>
      <c r="F343" s="26"/>
      <c r="I343" s="130"/>
    </row>
    <row r="344" spans="1:9" s="25" customFormat="1" ht="12.75">
      <c r="A344" s="22"/>
      <c r="B344" s="23"/>
      <c r="C344" s="24"/>
      <c r="D344" s="24"/>
      <c r="F344" s="26"/>
      <c r="I344" s="130"/>
    </row>
    <row r="345" spans="1:9" s="25" customFormat="1" ht="12.75">
      <c r="A345" s="22"/>
      <c r="B345" s="23"/>
      <c r="C345" s="24"/>
      <c r="D345" s="24"/>
      <c r="F345" s="26"/>
      <c r="I345" s="130"/>
    </row>
    <row r="346" spans="1:9" s="25" customFormat="1" ht="12.75">
      <c r="A346" s="22"/>
      <c r="B346" s="23"/>
      <c r="C346" s="24"/>
      <c r="D346" s="24"/>
      <c r="F346" s="26"/>
      <c r="I346" s="130"/>
    </row>
    <row r="347" spans="1:9" s="25" customFormat="1" ht="12.75">
      <c r="A347" s="22"/>
      <c r="B347" s="23"/>
      <c r="C347" s="24"/>
      <c r="D347" s="24"/>
      <c r="F347" s="26"/>
      <c r="I347" s="130"/>
    </row>
    <row r="348" spans="1:9" s="25" customFormat="1" ht="12.75">
      <c r="A348" s="22"/>
      <c r="B348" s="23"/>
      <c r="C348" s="24"/>
      <c r="D348" s="24"/>
      <c r="F348" s="26"/>
      <c r="I348" s="130"/>
    </row>
    <row r="349" spans="1:9" s="25" customFormat="1" ht="12.75">
      <c r="A349" s="22"/>
      <c r="B349" s="23"/>
      <c r="C349" s="24"/>
      <c r="D349" s="24"/>
      <c r="F349" s="26"/>
      <c r="I349" s="130"/>
    </row>
    <row r="350" spans="1:9" s="25" customFormat="1" ht="12.75">
      <c r="A350" s="22"/>
      <c r="B350" s="23"/>
      <c r="C350" s="24"/>
      <c r="D350" s="24"/>
      <c r="F350" s="26"/>
      <c r="I350" s="130"/>
    </row>
    <row r="351" spans="1:9" s="25" customFormat="1" ht="12.75">
      <c r="A351" s="22"/>
      <c r="B351" s="23"/>
      <c r="C351" s="24"/>
      <c r="D351" s="24"/>
      <c r="F351" s="26"/>
      <c r="I351" s="130"/>
    </row>
    <row r="352" spans="1:9" s="25" customFormat="1" ht="12.75">
      <c r="A352" s="22"/>
      <c r="B352" s="23"/>
      <c r="C352" s="24"/>
      <c r="D352" s="24"/>
      <c r="F352" s="26"/>
      <c r="I352" s="130"/>
    </row>
    <row r="353" spans="1:9" s="25" customFormat="1" ht="12.75">
      <c r="A353" s="22"/>
      <c r="B353" s="23"/>
      <c r="C353" s="24"/>
      <c r="D353" s="24"/>
      <c r="F353" s="26"/>
      <c r="I353" s="130"/>
    </row>
    <row r="354" spans="1:9" s="25" customFormat="1" ht="12.75">
      <c r="A354" s="22"/>
      <c r="B354" s="23"/>
      <c r="C354" s="24"/>
      <c r="D354" s="24"/>
      <c r="F354" s="26"/>
      <c r="I354" s="130"/>
    </row>
    <row r="355" spans="1:9" s="25" customFormat="1" ht="12.75">
      <c r="A355" s="22"/>
      <c r="B355" s="23"/>
      <c r="C355" s="24"/>
      <c r="D355" s="24"/>
      <c r="F355" s="26"/>
      <c r="I355" s="130"/>
    </row>
    <row r="356" spans="1:9" s="25" customFormat="1" ht="12.75">
      <c r="A356" s="22"/>
      <c r="B356" s="23"/>
      <c r="C356" s="24"/>
      <c r="D356" s="24"/>
      <c r="F356" s="26"/>
      <c r="I356" s="130"/>
    </row>
    <row r="357" spans="1:9" s="25" customFormat="1" ht="12.75">
      <c r="A357" s="22"/>
      <c r="B357" s="23"/>
      <c r="C357" s="24"/>
      <c r="D357" s="24"/>
      <c r="F357" s="26"/>
      <c r="I357" s="130"/>
    </row>
    <row r="358" spans="1:9" s="25" customFormat="1" ht="12.75">
      <c r="A358" s="22"/>
      <c r="B358" s="23"/>
      <c r="C358" s="24"/>
      <c r="D358" s="24"/>
      <c r="F358" s="26"/>
      <c r="I358" s="130"/>
    </row>
    <row r="359" spans="1:9" s="25" customFormat="1" ht="12.75">
      <c r="A359" s="22"/>
      <c r="B359" s="23"/>
      <c r="C359" s="24"/>
      <c r="D359" s="24"/>
      <c r="F359" s="26"/>
      <c r="I359" s="130"/>
    </row>
    <row r="360" spans="1:9" s="25" customFormat="1" ht="12.75">
      <c r="A360" s="22"/>
      <c r="B360" s="23"/>
      <c r="C360" s="24"/>
      <c r="D360" s="24"/>
      <c r="F360" s="26"/>
      <c r="I360" s="130"/>
    </row>
    <row r="361" spans="1:9" s="25" customFormat="1" ht="12.75">
      <c r="A361" s="22"/>
      <c r="B361" s="23"/>
      <c r="C361" s="24"/>
      <c r="D361" s="24"/>
      <c r="F361" s="26"/>
      <c r="I361" s="130"/>
    </row>
    <row r="362" spans="1:9" s="25" customFormat="1" ht="12.75">
      <c r="A362" s="22"/>
      <c r="B362" s="23"/>
      <c r="C362" s="24"/>
      <c r="D362" s="24"/>
      <c r="F362" s="26"/>
      <c r="I362" s="130"/>
    </row>
    <row r="363" spans="1:9" s="25" customFormat="1" ht="12.75">
      <c r="A363" s="22"/>
      <c r="B363" s="23"/>
      <c r="C363" s="24"/>
      <c r="D363" s="24"/>
      <c r="F363" s="26"/>
      <c r="I363" s="130"/>
    </row>
    <row r="364" spans="1:9" s="25" customFormat="1" ht="12.75">
      <c r="A364" s="22"/>
      <c r="B364" s="23"/>
      <c r="C364" s="24"/>
      <c r="D364" s="24"/>
      <c r="F364" s="26"/>
      <c r="I364" s="130"/>
    </row>
    <row r="365" spans="1:9" s="25" customFormat="1" ht="12.75">
      <c r="A365" s="22"/>
      <c r="B365" s="23"/>
      <c r="C365" s="24"/>
      <c r="D365" s="24"/>
      <c r="F365" s="26"/>
      <c r="I365" s="130"/>
    </row>
    <row r="366" spans="1:9" s="25" customFormat="1" ht="12.75">
      <c r="A366" s="22"/>
      <c r="B366" s="23"/>
      <c r="C366" s="24"/>
      <c r="D366" s="24"/>
      <c r="F366" s="26"/>
      <c r="I366" s="130"/>
    </row>
    <row r="367" spans="1:9" s="25" customFormat="1" ht="12.75">
      <c r="A367" s="22"/>
      <c r="B367" s="23"/>
      <c r="C367" s="24"/>
      <c r="D367" s="24"/>
      <c r="F367" s="26"/>
      <c r="I367" s="130"/>
    </row>
    <row r="368" spans="1:9" s="25" customFormat="1" ht="12.75">
      <c r="A368" s="22"/>
      <c r="B368" s="23"/>
      <c r="C368" s="24"/>
      <c r="D368" s="24"/>
      <c r="F368" s="26"/>
      <c r="I368" s="130"/>
    </row>
    <row r="369" spans="1:9" s="25" customFormat="1" ht="12.75">
      <c r="A369" s="22"/>
      <c r="B369" s="23"/>
      <c r="C369" s="24"/>
      <c r="D369" s="24"/>
      <c r="F369" s="26"/>
      <c r="I369" s="130"/>
    </row>
    <row r="370" spans="1:9" s="25" customFormat="1" ht="12.75">
      <c r="A370" s="22"/>
      <c r="B370" s="23"/>
      <c r="C370" s="24"/>
      <c r="D370" s="24"/>
      <c r="F370" s="26"/>
      <c r="I370" s="130"/>
    </row>
    <row r="371" spans="1:9" s="25" customFormat="1" ht="12.75">
      <c r="A371" s="22"/>
      <c r="B371" s="23"/>
      <c r="C371" s="24"/>
      <c r="D371" s="24"/>
      <c r="F371" s="26"/>
      <c r="I371" s="130"/>
    </row>
    <row r="372" spans="1:9" s="25" customFormat="1" ht="12.75">
      <c r="A372" s="22"/>
      <c r="B372" s="23"/>
      <c r="C372" s="24"/>
      <c r="D372" s="24"/>
      <c r="F372" s="26"/>
      <c r="I372" s="130"/>
    </row>
    <row r="373" spans="1:9" s="25" customFormat="1" ht="12.75">
      <c r="A373" s="22"/>
      <c r="B373" s="23"/>
      <c r="C373" s="24"/>
      <c r="D373" s="24"/>
      <c r="F373" s="26"/>
      <c r="I373" s="130"/>
    </row>
    <row r="374" spans="1:9" s="25" customFormat="1" ht="12.75">
      <c r="A374" s="22"/>
      <c r="B374" s="23"/>
      <c r="C374" s="24"/>
      <c r="D374" s="24"/>
      <c r="F374" s="26"/>
      <c r="I374" s="130"/>
    </row>
    <row r="375" spans="1:9" s="25" customFormat="1" ht="12.75">
      <c r="A375" s="22"/>
      <c r="B375" s="23"/>
      <c r="C375" s="24"/>
      <c r="D375" s="24"/>
      <c r="F375" s="26"/>
      <c r="I375" s="130"/>
    </row>
    <row r="376" spans="1:9" s="25" customFormat="1" ht="12.75">
      <c r="A376" s="22"/>
      <c r="B376" s="23"/>
      <c r="C376" s="24"/>
      <c r="D376" s="24"/>
      <c r="F376" s="26"/>
      <c r="I376" s="130"/>
    </row>
    <row r="377" spans="1:9" s="25" customFormat="1" ht="12.75">
      <c r="A377" s="22"/>
      <c r="B377" s="23"/>
      <c r="C377" s="24"/>
      <c r="D377" s="24"/>
      <c r="F377" s="26"/>
      <c r="I377" s="130"/>
    </row>
    <row r="378" spans="1:9" s="25" customFormat="1" ht="12.75">
      <c r="A378" s="22"/>
      <c r="B378" s="23"/>
      <c r="C378" s="24"/>
      <c r="D378" s="24"/>
      <c r="F378" s="26"/>
      <c r="I378" s="130"/>
    </row>
    <row r="379" spans="1:9" s="25" customFormat="1" ht="12.75">
      <c r="A379" s="22"/>
      <c r="B379" s="23"/>
      <c r="C379" s="24"/>
      <c r="D379" s="24"/>
      <c r="F379" s="26"/>
      <c r="I379" s="130"/>
    </row>
    <row r="380" spans="1:9" s="25" customFormat="1" ht="12.75">
      <c r="A380" s="22"/>
      <c r="B380" s="23"/>
      <c r="C380" s="24"/>
      <c r="D380" s="24"/>
      <c r="F380" s="26"/>
      <c r="I380" s="130"/>
    </row>
    <row r="381" spans="1:9" s="25" customFormat="1" ht="12.75">
      <c r="A381" s="22"/>
      <c r="B381" s="23"/>
      <c r="C381" s="24"/>
      <c r="D381" s="24"/>
      <c r="F381" s="26"/>
      <c r="I381" s="130"/>
    </row>
    <row r="382" spans="1:9" s="25" customFormat="1" ht="12.75">
      <c r="A382" s="22"/>
      <c r="B382" s="23"/>
      <c r="C382" s="24"/>
      <c r="D382" s="24"/>
      <c r="F382" s="26"/>
      <c r="I382" s="130"/>
    </row>
    <row r="383" spans="1:9" s="25" customFormat="1" ht="12.75">
      <c r="A383" s="22"/>
      <c r="B383" s="23"/>
      <c r="C383" s="24"/>
      <c r="D383" s="24"/>
      <c r="F383" s="26"/>
      <c r="I383" s="130"/>
    </row>
    <row r="384" spans="1:9" s="25" customFormat="1" ht="12.75">
      <c r="A384" s="22"/>
      <c r="B384" s="23"/>
      <c r="C384" s="24"/>
      <c r="D384" s="24"/>
      <c r="F384" s="26"/>
      <c r="I384" s="130"/>
    </row>
    <row r="385" spans="1:9" s="25" customFormat="1" ht="12.75">
      <c r="A385" s="22"/>
      <c r="B385" s="23"/>
      <c r="C385" s="24"/>
      <c r="D385" s="24"/>
      <c r="F385" s="26"/>
      <c r="I385" s="130"/>
    </row>
    <row r="386" spans="1:9" s="25" customFormat="1" ht="12.75">
      <c r="A386" s="22"/>
      <c r="B386" s="23"/>
      <c r="C386" s="24"/>
      <c r="D386" s="24"/>
      <c r="F386" s="26"/>
      <c r="I386" s="130"/>
    </row>
    <row r="387" spans="1:9" s="25" customFormat="1" ht="12.75">
      <c r="A387" s="22"/>
      <c r="B387" s="23"/>
      <c r="C387" s="24"/>
      <c r="D387" s="24"/>
      <c r="F387" s="26"/>
      <c r="I387" s="130"/>
    </row>
    <row r="388" spans="1:9" s="25" customFormat="1" ht="12.75">
      <c r="A388" s="22"/>
      <c r="B388" s="23"/>
      <c r="C388" s="24"/>
      <c r="D388" s="24"/>
      <c r="F388" s="26"/>
      <c r="I388" s="130"/>
    </row>
    <row r="389" spans="1:9" s="25" customFormat="1" ht="12.75">
      <c r="A389" s="22"/>
      <c r="B389" s="23"/>
      <c r="C389" s="24"/>
      <c r="D389" s="24"/>
      <c r="F389" s="26"/>
      <c r="I389" s="130"/>
    </row>
    <row r="390" spans="1:9" s="25" customFormat="1" ht="12.75">
      <c r="A390" s="22"/>
      <c r="B390" s="23"/>
      <c r="C390" s="24"/>
      <c r="D390" s="24"/>
      <c r="F390" s="26"/>
      <c r="I390" s="130"/>
    </row>
    <row r="391" spans="1:9" s="25" customFormat="1" ht="12.75">
      <c r="A391" s="22"/>
      <c r="B391" s="23"/>
      <c r="C391" s="24"/>
      <c r="D391" s="24"/>
      <c r="F391" s="26"/>
      <c r="I391" s="130"/>
    </row>
    <row r="392" spans="1:9" s="25" customFormat="1" ht="12.75">
      <c r="A392" s="22"/>
      <c r="B392" s="23"/>
      <c r="C392" s="24"/>
      <c r="D392" s="24"/>
      <c r="F392" s="26"/>
      <c r="I392" s="130"/>
    </row>
    <row r="393" spans="1:9" s="25" customFormat="1" ht="12.75">
      <c r="A393" s="22"/>
      <c r="B393" s="23"/>
      <c r="C393" s="24"/>
      <c r="D393" s="24"/>
      <c r="F393" s="26"/>
      <c r="I393" s="130"/>
    </row>
    <row r="394" spans="1:9" s="25" customFormat="1" ht="12.75">
      <c r="A394" s="22"/>
      <c r="B394" s="23"/>
      <c r="C394" s="24"/>
      <c r="D394" s="24"/>
      <c r="F394" s="26"/>
      <c r="I394" s="130"/>
    </row>
    <row r="395" spans="1:9" s="25" customFormat="1" ht="12.75">
      <c r="A395" s="22"/>
      <c r="B395" s="23"/>
      <c r="C395" s="24"/>
      <c r="D395" s="24"/>
      <c r="F395" s="26"/>
      <c r="I395" s="130"/>
    </row>
    <row r="396" spans="1:9" s="25" customFormat="1" ht="12.75">
      <c r="A396" s="22"/>
      <c r="B396" s="23"/>
      <c r="C396" s="24"/>
      <c r="D396" s="24"/>
      <c r="F396" s="26"/>
      <c r="I396" s="130"/>
    </row>
    <row r="397" spans="1:9" s="25" customFormat="1" ht="12.75">
      <c r="A397" s="22"/>
      <c r="B397" s="23"/>
      <c r="C397" s="24"/>
      <c r="D397" s="24"/>
      <c r="F397" s="26"/>
      <c r="I397" s="130"/>
    </row>
    <row r="398" spans="1:9" s="25" customFormat="1" ht="12.75">
      <c r="A398" s="22"/>
      <c r="B398" s="23"/>
      <c r="C398" s="24"/>
      <c r="D398" s="24"/>
      <c r="F398" s="26"/>
      <c r="I398" s="130"/>
    </row>
    <row r="399" spans="1:9" s="25" customFormat="1" ht="12.75">
      <c r="A399" s="22"/>
      <c r="B399" s="23"/>
      <c r="C399" s="24"/>
      <c r="D399" s="24"/>
      <c r="F399" s="26"/>
      <c r="I399" s="130"/>
    </row>
    <row r="400" spans="1:9" s="25" customFormat="1" ht="12.75">
      <c r="A400" s="22"/>
      <c r="B400" s="23"/>
      <c r="C400" s="24"/>
      <c r="D400" s="24"/>
      <c r="F400" s="26"/>
      <c r="I400" s="130"/>
    </row>
    <row r="401" spans="1:9" s="25" customFormat="1" ht="12.75">
      <c r="A401" s="22"/>
      <c r="B401" s="23"/>
      <c r="C401" s="24"/>
      <c r="D401" s="24"/>
      <c r="F401" s="26"/>
      <c r="I401" s="130"/>
    </row>
    <row r="402" spans="1:9" s="25" customFormat="1" ht="12.75">
      <c r="A402" s="22"/>
      <c r="B402" s="23"/>
      <c r="C402" s="24"/>
      <c r="D402" s="24"/>
      <c r="F402" s="26"/>
      <c r="I402" s="130"/>
    </row>
    <row r="403" spans="1:9" s="25" customFormat="1" ht="12.75">
      <c r="A403" s="22"/>
      <c r="B403" s="23"/>
      <c r="C403" s="24"/>
      <c r="D403" s="24"/>
      <c r="F403" s="26"/>
      <c r="I403" s="130"/>
    </row>
    <row r="404" spans="1:9" s="25" customFormat="1" ht="12.75">
      <c r="A404" s="22"/>
      <c r="B404" s="23"/>
      <c r="C404" s="24"/>
      <c r="D404" s="24"/>
      <c r="F404" s="26"/>
      <c r="I404" s="130"/>
    </row>
    <row r="405" spans="1:9" s="25" customFormat="1" ht="12.75">
      <c r="A405" s="22"/>
      <c r="B405" s="23"/>
      <c r="C405" s="24"/>
      <c r="D405" s="24"/>
      <c r="F405" s="26"/>
      <c r="I405" s="130"/>
    </row>
    <row r="406" spans="1:9" s="25" customFormat="1" ht="12.75">
      <c r="A406" s="22"/>
      <c r="B406" s="23"/>
      <c r="C406" s="24"/>
      <c r="D406" s="24"/>
      <c r="F406" s="26"/>
      <c r="I406" s="130"/>
    </row>
    <row r="407" spans="1:9" s="25" customFormat="1" ht="12.75">
      <c r="A407" s="22"/>
      <c r="B407" s="23"/>
      <c r="C407" s="24"/>
      <c r="D407" s="24"/>
      <c r="F407" s="26"/>
      <c r="I407" s="130"/>
    </row>
    <row r="408" spans="1:9" s="25" customFormat="1" ht="12.75">
      <c r="A408" s="22"/>
      <c r="B408" s="23"/>
      <c r="C408" s="24"/>
      <c r="D408" s="24"/>
      <c r="F408" s="26"/>
      <c r="I408" s="130"/>
    </row>
    <row r="409" spans="1:9" s="25" customFormat="1" ht="12.75">
      <c r="A409" s="22"/>
      <c r="B409" s="23"/>
      <c r="C409" s="24"/>
      <c r="D409" s="24"/>
      <c r="F409" s="26"/>
      <c r="I409" s="130"/>
    </row>
    <row r="410" spans="1:9" s="25" customFormat="1" ht="12.75">
      <c r="A410" s="22"/>
      <c r="B410" s="23"/>
      <c r="C410" s="24"/>
      <c r="D410" s="24"/>
      <c r="F410" s="26"/>
      <c r="I410" s="130"/>
    </row>
    <row r="411" spans="1:9" s="25" customFormat="1" ht="12.75">
      <c r="A411" s="22"/>
      <c r="B411" s="23"/>
      <c r="C411" s="24"/>
      <c r="D411" s="24"/>
      <c r="F411" s="26"/>
      <c r="I411" s="130"/>
    </row>
    <row r="412" spans="1:9" s="25" customFormat="1" ht="12.75">
      <c r="A412" s="22"/>
      <c r="B412" s="23"/>
      <c r="C412" s="24"/>
      <c r="D412" s="24"/>
      <c r="F412" s="26"/>
      <c r="I412" s="130"/>
    </row>
    <row r="413" spans="1:9" s="25" customFormat="1" ht="12.75">
      <c r="A413" s="22"/>
      <c r="B413" s="23"/>
      <c r="C413" s="24"/>
      <c r="D413" s="24"/>
      <c r="F413" s="26"/>
      <c r="I413" s="130"/>
    </row>
    <row r="414" spans="1:9" s="25" customFormat="1" ht="12.75">
      <c r="A414" s="22"/>
      <c r="B414" s="23"/>
      <c r="C414" s="24"/>
      <c r="D414" s="24"/>
      <c r="F414" s="26"/>
      <c r="I414" s="130"/>
    </row>
    <row r="415" spans="1:9" s="25" customFormat="1" ht="12.75">
      <c r="A415" s="22"/>
      <c r="B415" s="23"/>
      <c r="C415" s="24"/>
      <c r="D415" s="24"/>
      <c r="F415" s="26"/>
      <c r="I415" s="130"/>
    </row>
    <row r="416" spans="1:9" s="25" customFormat="1" ht="12.75">
      <c r="A416" s="22"/>
      <c r="B416" s="23"/>
      <c r="C416" s="24"/>
      <c r="D416" s="24"/>
      <c r="F416" s="26"/>
      <c r="I416" s="130"/>
    </row>
    <row r="417" spans="1:9" s="25" customFormat="1" ht="12.75">
      <c r="A417" s="22"/>
      <c r="B417" s="23"/>
      <c r="C417" s="24"/>
      <c r="D417" s="24"/>
      <c r="F417" s="26"/>
      <c r="I417" s="130"/>
    </row>
    <row r="418" spans="1:9" s="25" customFormat="1" ht="12.75">
      <c r="A418" s="22"/>
      <c r="B418" s="23"/>
      <c r="C418" s="24"/>
      <c r="D418" s="24"/>
      <c r="F418" s="26"/>
      <c r="I418" s="130"/>
    </row>
    <row r="419" spans="1:9" s="25" customFormat="1" ht="12.75">
      <c r="A419" s="22"/>
      <c r="B419" s="23"/>
      <c r="C419" s="24"/>
      <c r="D419" s="24"/>
      <c r="F419" s="26"/>
      <c r="I419" s="130"/>
    </row>
    <row r="420" spans="1:9" s="25" customFormat="1" ht="12.75">
      <c r="A420" s="22"/>
      <c r="B420" s="23"/>
      <c r="C420" s="24"/>
      <c r="D420" s="24"/>
      <c r="F420" s="26"/>
      <c r="I420" s="130"/>
    </row>
    <row r="421" spans="1:9" s="25" customFormat="1" ht="12.75">
      <c r="A421" s="22"/>
      <c r="B421" s="23"/>
      <c r="C421" s="24"/>
      <c r="D421" s="24"/>
      <c r="F421" s="26"/>
      <c r="I421" s="130"/>
    </row>
    <row r="422" spans="1:9" s="25" customFormat="1" ht="12.75">
      <c r="A422" s="22"/>
      <c r="B422" s="23"/>
      <c r="C422" s="24"/>
      <c r="D422" s="24"/>
      <c r="F422" s="26"/>
      <c r="I422" s="130"/>
    </row>
    <row r="423" spans="1:9" s="25" customFormat="1" ht="12.75">
      <c r="A423" s="22"/>
      <c r="B423" s="23"/>
      <c r="C423" s="24"/>
      <c r="D423" s="24"/>
      <c r="F423" s="26"/>
      <c r="I423" s="130"/>
    </row>
    <row r="424" spans="1:9" s="25" customFormat="1" ht="12.75">
      <c r="A424" s="22"/>
      <c r="B424" s="23"/>
      <c r="C424" s="24"/>
      <c r="D424" s="24"/>
      <c r="F424" s="26"/>
      <c r="I424" s="130"/>
    </row>
    <row r="425" spans="1:9" s="25" customFormat="1" ht="12.75">
      <c r="A425" s="22"/>
      <c r="B425" s="23"/>
      <c r="C425" s="24"/>
      <c r="D425" s="24"/>
      <c r="F425" s="26"/>
      <c r="I425" s="130"/>
    </row>
    <row r="426" spans="1:9" s="25" customFormat="1" ht="12.75">
      <c r="A426" s="22"/>
      <c r="B426" s="23"/>
      <c r="C426" s="24"/>
      <c r="D426" s="24"/>
      <c r="F426" s="26"/>
      <c r="I426" s="130"/>
    </row>
    <row r="427" spans="1:9" s="25" customFormat="1" ht="12.75">
      <c r="A427" s="22"/>
      <c r="B427" s="23"/>
      <c r="C427" s="24"/>
      <c r="D427" s="24"/>
      <c r="F427" s="26"/>
      <c r="I427" s="130"/>
    </row>
    <row r="428" spans="1:9" s="25" customFormat="1" ht="12.75">
      <c r="A428" s="22"/>
      <c r="B428" s="23"/>
      <c r="C428" s="24"/>
      <c r="D428" s="24"/>
      <c r="F428" s="26"/>
      <c r="I428" s="130"/>
    </row>
    <row r="429" spans="1:9" s="25" customFormat="1" ht="12.75">
      <c r="A429" s="22"/>
      <c r="B429" s="23"/>
      <c r="C429" s="24"/>
      <c r="D429" s="24"/>
      <c r="F429" s="26"/>
      <c r="I429" s="130"/>
    </row>
    <row r="430" spans="1:9" s="25" customFormat="1" ht="12.75">
      <c r="A430" s="22"/>
      <c r="B430" s="23"/>
      <c r="C430" s="24"/>
      <c r="D430" s="24"/>
      <c r="F430" s="26"/>
      <c r="I430" s="130"/>
    </row>
    <row r="431" spans="1:9" s="25" customFormat="1" ht="12.75">
      <c r="A431" s="22"/>
      <c r="B431" s="23"/>
      <c r="C431" s="24"/>
      <c r="D431" s="24"/>
      <c r="F431" s="26"/>
      <c r="I431" s="130"/>
    </row>
    <row r="432" spans="1:9" s="25" customFormat="1" ht="12.75">
      <c r="A432" s="22"/>
      <c r="B432" s="23"/>
      <c r="C432" s="24"/>
      <c r="D432" s="24"/>
      <c r="F432" s="26"/>
      <c r="I432" s="130"/>
    </row>
    <row r="433" spans="1:9" s="25" customFormat="1" ht="12.75">
      <c r="A433" s="22"/>
      <c r="B433" s="23"/>
      <c r="C433" s="24"/>
      <c r="D433" s="24"/>
      <c r="F433" s="26"/>
      <c r="I433" s="130"/>
    </row>
    <row r="434" spans="1:9" s="25" customFormat="1" ht="12.75">
      <c r="A434" s="22"/>
      <c r="B434" s="23"/>
      <c r="C434" s="24"/>
      <c r="D434" s="24"/>
      <c r="F434" s="26"/>
      <c r="I434" s="130"/>
    </row>
    <row r="435" spans="1:9" s="25" customFormat="1" ht="12.75">
      <c r="A435" s="22"/>
      <c r="B435" s="23"/>
      <c r="C435" s="24"/>
      <c r="D435" s="24"/>
      <c r="F435" s="26"/>
      <c r="I435" s="130"/>
    </row>
    <row r="436" spans="1:9" s="25" customFormat="1" ht="12.75">
      <c r="A436" s="22"/>
      <c r="B436" s="23"/>
      <c r="C436" s="24"/>
      <c r="D436" s="24"/>
      <c r="F436" s="26"/>
      <c r="I436" s="130"/>
    </row>
    <row r="437" spans="1:9" s="25" customFormat="1" ht="12.75">
      <c r="A437" s="22"/>
      <c r="B437" s="23"/>
      <c r="C437" s="24"/>
      <c r="D437" s="24"/>
      <c r="F437" s="26"/>
      <c r="I437" s="130"/>
    </row>
    <row r="438" spans="1:9" s="25" customFormat="1" ht="12.75">
      <c r="A438" s="22"/>
      <c r="B438" s="23"/>
      <c r="C438" s="24"/>
      <c r="D438" s="24"/>
      <c r="F438" s="26"/>
      <c r="I438" s="130"/>
    </row>
  </sheetData>
  <mergeCells count="27">
    <mergeCell ref="B1:J1"/>
    <mergeCell ref="B5:B6"/>
    <mergeCell ref="C5:C6"/>
    <mergeCell ref="D5:D6"/>
    <mergeCell ref="E5:G5"/>
    <mergeCell ref="H5:H6"/>
    <mergeCell ref="I5:I6"/>
    <mergeCell ref="B3:J3"/>
    <mergeCell ref="B2:J2"/>
    <mergeCell ref="J5:J6"/>
    <mergeCell ref="J167:J179"/>
    <mergeCell ref="J9:J14"/>
    <mergeCell ref="I38:I39"/>
    <mergeCell ref="I40:I41"/>
    <mergeCell ref="J25:J30"/>
    <mergeCell ref="B167:I167"/>
    <mergeCell ref="J37:J40"/>
    <mergeCell ref="B171:I171"/>
    <mergeCell ref="B175:I175"/>
    <mergeCell ref="J42:J44"/>
    <mergeCell ref="I164:I166"/>
    <mergeCell ref="B8:I8"/>
    <mergeCell ref="J31:J34"/>
    <mergeCell ref="I12:I13"/>
    <mergeCell ref="I14:I15"/>
    <mergeCell ref="J17:J22"/>
    <mergeCell ref="I28:I29"/>
  </mergeCells>
  <printOptions/>
  <pageMargins left="0.5118110236220472" right="0.1968503937007874" top="0.3937007874015748" bottom="0.3937007874015748" header="0.5118110236220472" footer="1.0629921259842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obr19</cp:lastModifiedBy>
  <cp:lastPrinted>2014-10-17T05:33:09Z</cp:lastPrinted>
  <dcterms:created xsi:type="dcterms:W3CDTF">1996-10-08T23:32:33Z</dcterms:created>
  <dcterms:modified xsi:type="dcterms:W3CDTF">2014-10-17T06:12:20Z</dcterms:modified>
  <cp:category/>
  <cp:version/>
  <cp:contentType/>
  <cp:contentStatus/>
</cp:coreProperties>
</file>